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Реестр 1" sheetId="1" r:id="rId1"/>
  </sheets>
  <definedNames>
    <definedName name="_xlnm.Print_Titles" localSheetId="0">'Реестр 1'!$11:$11</definedName>
    <definedName name="_xlnm.Print_Area" localSheetId="0">'Реестр 1'!$A$1:$L$51</definedName>
  </definedNames>
  <calcPr fullCalcOnLoad="1"/>
</workbook>
</file>

<file path=xl/sharedStrings.xml><?xml version="1.0" encoding="utf-8"?>
<sst xmlns="http://schemas.openxmlformats.org/spreadsheetml/2006/main" count="57" uniqueCount="53">
  <si>
    <t>Итого:</t>
  </si>
  <si>
    <t>Сумма, тыс.руб.</t>
  </si>
  <si>
    <t xml:space="preserve">                                                                                                   к   решению Думы </t>
  </si>
  <si>
    <t>Перечень приоритетных расходов, подлежащих утверждению в бюджете городского округа Тольятти при условии перевыполнения доходной части бюджета, на 2011 год</t>
  </si>
  <si>
    <t>Строительство пристроя к Думе городского округа Тольятти ( в том числе  корректировка проекта с уменьшением пристроя до 1 этажа)</t>
  </si>
  <si>
    <t>Оснащение и укрепление материально-технической базы МУ «Охрана общественного порядка» и МУ «Центр гражданской защиты г.о.Тольятти»</t>
  </si>
  <si>
    <t>Приобретение двух аварийно-спасательных автомобилей с набором пожарно-технического вооружения</t>
  </si>
  <si>
    <t>Строительство скейт-парка в Комсомольском районе</t>
  </si>
  <si>
    <t>Реализация мероприятий по переоснащению подвижного состава муниципальных транспортных предприятий аппаратурой спутниковой навигации ГЛОНАСС</t>
  </si>
  <si>
    <t xml:space="preserve">  - Департамент дорожного хозяйства, транспорта и связи мэрии городского округа Тольятти</t>
  </si>
  <si>
    <t xml:space="preserve"> -  Департамент культуры мэрии городского округа Тольятти</t>
  </si>
  <si>
    <t>Ремонт автодорог на основании актов ежегодной комплексной проверки дорог</t>
  </si>
  <si>
    <t>Капитальный ремонт дорог в соответствии с Программой комплексного социально-экономического развития г.о.Тольятти на 2011 год</t>
  </si>
  <si>
    <t>Ремонт павильонов остановок общественного транспорта</t>
  </si>
  <si>
    <t>Субсидии на возмещение затрат от перевозки пассажиров на нерентабельных рейсах</t>
  </si>
  <si>
    <t>Предоставление субсидий на возмещение затрат по капитальному ремонту жилищного фонда  (на работы по аварийному ремонту)</t>
  </si>
  <si>
    <t>Содержание дорог, ранее являющихся объектами ОАО «АВТОВАЗ»</t>
  </si>
  <si>
    <t xml:space="preserve">Разработка Концепции развития автомобильных дорог в городском округе Тольятти </t>
  </si>
  <si>
    <t>Обеспечение мероприятий по улучшению жилищных условий молодых семей в рамках реализации городской целевой программы "Молодой семье - доступное жилье" на 2004-2010гг."</t>
  </si>
  <si>
    <t>Содержание Поволжского шоссе в связи с решением суда от 20.07.2010г.</t>
  </si>
  <si>
    <t>Мероприятия в рамках программы "Об энергосбережении и о повышении энергетической эффективности в городском округе Тольятти на 2010-2014 годы"</t>
  </si>
  <si>
    <t>Восстановление внутриквартальной дороги в 19 квартале</t>
  </si>
  <si>
    <t xml:space="preserve">                                                                                          от __________№___</t>
  </si>
  <si>
    <t>Проектирование и реконструкция спортивного комплекса "Стадион Труд"</t>
  </si>
  <si>
    <t>№ 454 от 26.01.11</t>
  </si>
  <si>
    <t>№ 489 от 16.03.2011</t>
  </si>
  <si>
    <t>Проектирование дублера по ул.Тополиной вдоль 20 квартала</t>
  </si>
  <si>
    <t>от 20.04.2011</t>
  </si>
  <si>
    <t>Расходы на исполнение 18 исков участковых уполномоченных милиции к мэрии городского округа о денежной компенсации предоставления жилья по установленным нормам, действующим на момент предоставления жилья</t>
  </si>
  <si>
    <t>Сумма (тыс.руб.)</t>
  </si>
  <si>
    <t>Погашение кредиторской задолженности по договору с ФГУП "Московское аэрогеодезическое предприятие" за произведенные работы по аэрофотосъемке городского округа Тольятти</t>
  </si>
  <si>
    <t>от 01.06.2011</t>
  </si>
  <si>
    <t>Индексация фонда оплаты труда работникам органов местного самоуправления и учреждений несоциальной сферы на 6,5% с 01.06.2011 года</t>
  </si>
  <si>
    <t>Наименование расходов</t>
  </si>
  <si>
    <t>Расходы на обеспечение участия команды СДЮСШОР "Красные крылья" (Тольятти) в IV-м Чемпионате России среди молодёжных команд клубов ПБЛ сезон 2011-2012 гг.</t>
  </si>
  <si>
    <t xml:space="preserve">                                                                                                        Приложение № 9 </t>
  </si>
  <si>
    <t>от 15.06.2011</t>
  </si>
  <si>
    <t xml:space="preserve">                                                                                                        Приложение №10 </t>
  </si>
  <si>
    <t xml:space="preserve">                                                                                                   к решению Думы </t>
  </si>
  <si>
    <t xml:space="preserve">                                                                                          06.07.2011 №_____</t>
  </si>
  <si>
    <t xml:space="preserve">                                                                                                        Приложение №13 </t>
  </si>
  <si>
    <t xml:space="preserve">                                                                                          от 15.12.2010 №425</t>
  </si>
  <si>
    <t xml:space="preserve">Председатель Думы 
городского округа                                                                                            А.И.Зверев                                </t>
  </si>
  <si>
    <t>Мероприятия в рамках Ведомственной целевой экологической программы г.о.Тольятти на 2010-2012гг.</t>
  </si>
  <si>
    <t>Ремонт помещений МУЗ Городской больницы №2</t>
  </si>
  <si>
    <t>№п/п</t>
  </si>
  <si>
    <t>Проектирование и строительство дороги от п.Фёдоровка в гору через железнодорожный переезд</t>
  </si>
  <si>
    <t>Мероприятия в рамках реализации ДЦП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</si>
  <si>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 xml:space="preserve"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учётом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утверждённых Правительством Самарской области по фактическим расходам  2009 и 2010гг. </t>
  </si>
  <si>
    <t xml:space="preserve">ДЦП "Формирование беспрепятственного доступа инвалидов и других маломобильных групп населения к объектам социальной инфраструктуры на территории г.о.Тольятти на 2011-2020гг.": </t>
  </si>
  <si>
    <t>Приобретение транспортных средств в рамках софинансирования, предусмотренного программой модернизации и развития автомобильных дорог общего пользования и местного значения, утверждённой постановлением Правительства Самарской области от 01.10.2008 №399</t>
  </si>
  <si>
    <t>Реализация проекта долгосрочной целевой программы "Повышение безопасности дорожного движения на 2011–2020гг."</t>
  </si>
  <si>
    <t>Расходы на возмещение недополученных доходов, возникших из-за несоответствия утверждённой платы для нанимателей жилых помещений комплексов, переданных ОАО «АВТОВАЗ» в муниципальную собственность в 2010 году и расходов эксплуатирующих организаций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</si>
</sst>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4"/>
      <name val="Arial Cyr"/>
      <family val="2"/>
    </font>
    <font>
      <sz val="12"/>
      <name val="Arial Cyr"/>
      <family val="0"/>
    </font>
    <font>
      <b/>
      <i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9" fillId="0" borderId="0" xfId="0" applyFont="1" applyFill="1" applyAlignment="1">
      <alignment horizontal="right"/>
    </xf>
    <xf numFmtId="0" fontId="9" fillId="25" borderId="0" xfId="0" applyFont="1" applyFill="1" applyAlignment="1">
      <alignment horizontal="right"/>
    </xf>
    <xf numFmtId="0" fontId="0" fillId="25" borderId="0" xfId="0" applyFill="1" applyAlignment="1">
      <alignment/>
    </xf>
    <xf numFmtId="0" fontId="6" fillId="25" borderId="0" xfId="0" applyFont="1" applyFill="1" applyAlignment="1">
      <alignment horizontal="right"/>
    </xf>
    <xf numFmtId="0" fontId="0" fillId="25" borderId="0" xfId="0" applyFill="1" applyAlignment="1">
      <alignment horizontal="left"/>
    </xf>
    <xf numFmtId="0" fontId="0" fillId="25" borderId="0" xfId="0" applyFill="1" applyAlignment="1">
      <alignment horizontal="center"/>
    </xf>
    <xf numFmtId="0" fontId="8" fillId="25" borderId="10" xfId="0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justify" vertical="center" wrapText="1"/>
    </xf>
    <xf numFmtId="3" fontId="8" fillId="25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8" fillId="25" borderId="10" xfId="0" applyFont="1" applyFill="1" applyBorder="1" applyAlignment="1">
      <alignment vertical="center"/>
    </xf>
    <xf numFmtId="0" fontId="2" fillId="25" borderId="10" xfId="0" applyNumberFormat="1" applyFont="1" applyFill="1" applyBorder="1" applyAlignment="1">
      <alignment horizontal="right" vertical="center" wrapText="1"/>
    </xf>
    <xf numFmtId="0" fontId="8" fillId="25" borderId="10" xfId="0" applyFont="1" applyFill="1" applyBorder="1" applyAlignment="1">
      <alignment horizontal="justify" vertical="center" wrapText="1"/>
    </xf>
    <xf numFmtId="3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left" vertical="center" wrapText="1"/>
    </xf>
    <xf numFmtId="0" fontId="10" fillId="25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right"/>
    </xf>
    <xf numFmtId="0" fontId="3" fillId="25" borderId="10" xfId="0" applyFont="1" applyFill="1" applyBorder="1" applyAlignment="1">
      <alignment vertical="center" wrapText="1"/>
    </xf>
    <xf numFmtId="3" fontId="3" fillId="25" borderId="10" xfId="0" applyNumberFormat="1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right"/>
    </xf>
    <xf numFmtId="0" fontId="3" fillId="25" borderId="0" xfId="0" applyFont="1" applyFill="1" applyBorder="1" applyAlignment="1">
      <alignment wrapText="1"/>
    </xf>
    <xf numFmtId="3" fontId="3" fillId="25" borderId="0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0" fontId="1" fillId="25" borderId="0" xfId="0" applyFont="1" applyFill="1" applyBorder="1" applyAlignment="1">
      <alignment wrapText="1"/>
    </xf>
    <xf numFmtId="3" fontId="1" fillId="25" borderId="0" xfId="0" applyNumberFormat="1" applyFont="1" applyFill="1" applyBorder="1" applyAlignment="1">
      <alignment horizontal="center"/>
    </xf>
    <xf numFmtId="0" fontId="3" fillId="25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9" fillId="25" borderId="0" xfId="0" applyFont="1" applyFill="1" applyAlignment="1">
      <alignment horizontal="right"/>
    </xf>
    <xf numFmtId="0" fontId="28" fillId="25" borderId="0" xfId="0" applyFont="1" applyFill="1" applyAlignment="1">
      <alignment/>
    </xf>
    <xf numFmtId="0" fontId="28" fillId="25" borderId="0" xfId="0" applyFont="1" applyFill="1" applyAlignment="1">
      <alignment horizontal="center"/>
    </xf>
    <xf numFmtId="0" fontId="28" fillId="25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7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25" borderId="0" xfId="0" applyFont="1" applyFill="1" applyAlignment="1">
      <alignment horizontal="left"/>
    </xf>
    <xf numFmtId="0" fontId="6" fillId="25" borderId="0" xfId="0" applyFont="1" applyFill="1" applyAlignment="1">
      <alignment horizontal="right"/>
    </xf>
    <xf numFmtId="0" fontId="28" fillId="25" borderId="0" xfId="0" applyFont="1" applyFill="1" applyAlignment="1">
      <alignment horizontal="right"/>
    </xf>
    <xf numFmtId="0" fontId="30" fillId="25" borderId="0" xfId="0" applyFont="1" applyFill="1" applyAlignment="1">
      <alignment horizontal="center" wrapText="1"/>
    </xf>
    <xf numFmtId="0" fontId="29" fillId="25" borderId="0" xfId="0" applyFont="1" applyFill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Zeros="0" tabSelected="1" view="pageBreakPreview" zoomScaleSheetLayoutView="100" zoomScalePageLayoutView="0" workbookViewId="0" topLeftCell="A30">
      <selection activeCell="B32" sqref="B32"/>
    </sheetView>
  </sheetViews>
  <sheetFormatPr defaultColWidth="9.00390625" defaultRowHeight="12.75"/>
  <cols>
    <col min="1" max="1" width="10.625" style="2" customWidth="1"/>
    <col min="2" max="2" width="79.125" style="2" customWidth="1"/>
    <col min="3" max="3" width="17.25390625" style="1" hidden="1" customWidth="1"/>
    <col min="4" max="5" width="14.375" style="2" hidden="1" customWidth="1"/>
    <col min="6" max="6" width="17.125" style="2" hidden="1" customWidth="1"/>
    <col min="7" max="7" width="13.75390625" style="1" hidden="1" customWidth="1"/>
    <col min="8" max="8" width="17.25390625" style="2" hidden="1" customWidth="1"/>
    <col min="9" max="9" width="15.125" style="1" hidden="1" customWidth="1"/>
    <col min="10" max="10" width="15.625" style="2" hidden="1" customWidth="1"/>
    <col min="11" max="11" width="15.125" style="1" hidden="1" customWidth="1"/>
    <col min="12" max="12" width="15.625" style="2" customWidth="1"/>
    <col min="13" max="16384" width="9.125" style="2" customWidth="1"/>
  </cols>
  <sheetData>
    <row r="1" spans="1:16" ht="21">
      <c r="A1" s="5"/>
      <c r="B1" s="32"/>
      <c r="C1" s="32"/>
      <c r="D1" s="32"/>
      <c r="E1" s="32"/>
      <c r="F1" s="32"/>
      <c r="G1" s="32"/>
      <c r="H1" s="33"/>
      <c r="I1" s="34"/>
      <c r="J1" s="32" t="s">
        <v>35</v>
      </c>
      <c r="K1" s="34"/>
      <c r="L1" s="32" t="s">
        <v>37</v>
      </c>
      <c r="M1" s="4"/>
      <c r="N1" s="4"/>
      <c r="O1" s="4"/>
      <c r="P1" s="4"/>
    </row>
    <row r="2" spans="1:16" ht="21">
      <c r="A2" s="5"/>
      <c r="B2" s="32"/>
      <c r="C2" s="32"/>
      <c r="D2" s="32"/>
      <c r="E2" s="32"/>
      <c r="F2" s="32"/>
      <c r="G2" s="32"/>
      <c r="H2" s="33"/>
      <c r="I2" s="34"/>
      <c r="J2" s="32" t="s">
        <v>2</v>
      </c>
      <c r="K2" s="34"/>
      <c r="L2" s="32" t="s">
        <v>38</v>
      </c>
      <c r="M2" s="4"/>
      <c r="N2" s="4"/>
      <c r="O2" s="4"/>
      <c r="P2" s="4"/>
    </row>
    <row r="3" spans="1:16" ht="21">
      <c r="A3" s="5"/>
      <c r="B3" s="32"/>
      <c r="C3" s="32"/>
      <c r="D3" s="32"/>
      <c r="E3" s="32"/>
      <c r="F3" s="32"/>
      <c r="G3" s="32"/>
      <c r="H3" s="33"/>
      <c r="I3" s="34"/>
      <c r="J3" s="32" t="s">
        <v>22</v>
      </c>
      <c r="K3" s="34"/>
      <c r="L3" s="32" t="s">
        <v>39</v>
      </c>
      <c r="M3" s="4"/>
      <c r="N3" s="4"/>
      <c r="O3" s="4"/>
      <c r="P3" s="4"/>
    </row>
    <row r="4" spans="1:12" ht="20.25">
      <c r="A4" s="6"/>
      <c r="B4" s="42"/>
      <c r="C4" s="42"/>
      <c r="D4" s="35"/>
      <c r="E4" s="35"/>
      <c r="F4" s="35"/>
      <c r="G4" s="34"/>
      <c r="H4" s="33"/>
      <c r="I4" s="34"/>
      <c r="J4" s="33"/>
      <c r="K4" s="34"/>
      <c r="L4" s="33"/>
    </row>
    <row r="5" spans="1:16" ht="21">
      <c r="A5" s="5"/>
      <c r="B5" s="32"/>
      <c r="C5" s="32"/>
      <c r="D5" s="32"/>
      <c r="E5" s="32"/>
      <c r="F5" s="32"/>
      <c r="G5" s="32"/>
      <c r="H5" s="33"/>
      <c r="I5" s="34"/>
      <c r="J5" s="32"/>
      <c r="K5" s="34"/>
      <c r="L5" s="32" t="s">
        <v>40</v>
      </c>
      <c r="M5" s="4"/>
      <c r="N5" s="4"/>
      <c r="O5" s="4"/>
      <c r="P5" s="4"/>
    </row>
    <row r="6" spans="1:16" ht="21">
      <c r="A6" s="5"/>
      <c r="B6" s="32"/>
      <c r="C6" s="32"/>
      <c r="D6" s="32"/>
      <c r="E6" s="32"/>
      <c r="F6" s="32"/>
      <c r="G6" s="32"/>
      <c r="H6" s="33"/>
      <c r="I6" s="34"/>
      <c r="J6" s="32"/>
      <c r="K6" s="34"/>
      <c r="L6" s="32" t="s">
        <v>38</v>
      </c>
      <c r="M6" s="4"/>
      <c r="N6" s="4"/>
      <c r="O6" s="4"/>
      <c r="P6" s="4"/>
    </row>
    <row r="7" spans="1:16" ht="21">
      <c r="A7" s="5"/>
      <c r="B7" s="32"/>
      <c r="C7" s="32"/>
      <c r="D7" s="32"/>
      <c r="E7" s="32"/>
      <c r="F7" s="32"/>
      <c r="G7" s="32"/>
      <c r="H7" s="33"/>
      <c r="I7" s="34"/>
      <c r="J7" s="32"/>
      <c r="K7" s="34"/>
      <c r="L7" s="32" t="s">
        <v>41</v>
      </c>
      <c r="M7" s="4"/>
      <c r="N7" s="4"/>
      <c r="O7" s="4"/>
      <c r="P7" s="4"/>
    </row>
    <row r="8" spans="1:12" ht="20.25">
      <c r="A8" s="6"/>
      <c r="B8" s="7"/>
      <c r="C8" s="7"/>
      <c r="D8" s="8"/>
      <c r="E8" s="8"/>
      <c r="F8" s="8"/>
      <c r="G8" s="9"/>
      <c r="H8" s="6"/>
      <c r="I8" s="9"/>
      <c r="J8" s="6"/>
      <c r="K8" s="9"/>
      <c r="L8" s="6"/>
    </row>
    <row r="9" spans="1:12" ht="78" customHeight="1">
      <c r="A9" s="43" t="s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20.25">
      <c r="A10" s="6"/>
      <c r="B10" s="41"/>
      <c r="C10" s="41"/>
      <c r="D10" s="8"/>
      <c r="E10" s="8"/>
      <c r="F10" s="8"/>
      <c r="G10" s="9"/>
      <c r="H10" s="6"/>
      <c r="I10" s="9"/>
      <c r="J10" s="6"/>
      <c r="K10" s="9"/>
      <c r="L10" s="6"/>
    </row>
    <row r="11" spans="1:12" s="39" customFormat="1" ht="57.75" customHeight="1">
      <c r="A11" s="37" t="s">
        <v>45</v>
      </c>
      <c r="B11" s="37" t="s">
        <v>33</v>
      </c>
      <c r="C11" s="38" t="s">
        <v>1</v>
      </c>
      <c r="D11" s="38" t="s">
        <v>24</v>
      </c>
      <c r="E11" s="38" t="s">
        <v>1</v>
      </c>
      <c r="F11" s="38" t="s">
        <v>25</v>
      </c>
      <c r="G11" s="38" t="s">
        <v>1</v>
      </c>
      <c r="H11" s="38" t="s">
        <v>27</v>
      </c>
      <c r="I11" s="38" t="s">
        <v>31</v>
      </c>
      <c r="J11" s="38" t="s">
        <v>29</v>
      </c>
      <c r="K11" s="38" t="s">
        <v>36</v>
      </c>
      <c r="L11" s="38" t="s">
        <v>29</v>
      </c>
    </row>
    <row r="12" spans="1:12" ht="159" customHeight="1">
      <c r="A12" s="10">
        <v>1</v>
      </c>
      <c r="B12" s="11" t="s">
        <v>48</v>
      </c>
      <c r="C12" s="12">
        <v>152586</v>
      </c>
      <c r="D12" s="13"/>
      <c r="E12" s="12">
        <f>C12+D12</f>
        <v>152586</v>
      </c>
      <c r="F12" s="14"/>
      <c r="G12" s="12">
        <f>E12+F12</f>
        <v>152586</v>
      </c>
      <c r="H12" s="14"/>
      <c r="I12" s="10">
        <v>-73556</v>
      </c>
      <c r="J12" s="12">
        <f aca="true" t="shared" si="0" ref="J12:J40">G12+H12+I12</f>
        <v>79030</v>
      </c>
      <c r="K12" s="10"/>
      <c r="L12" s="12">
        <f>J12+K12</f>
        <v>79030</v>
      </c>
    </row>
    <row r="13" spans="1:12" ht="48.75" customHeight="1" hidden="1">
      <c r="A13" s="10"/>
      <c r="B13" s="11" t="s">
        <v>18</v>
      </c>
      <c r="C13" s="12">
        <v>229406</v>
      </c>
      <c r="D13" s="12">
        <v>-229406</v>
      </c>
      <c r="E13" s="12">
        <f aca="true" t="shared" si="1" ref="E13:E40">C13+D13</f>
        <v>0</v>
      </c>
      <c r="F13" s="12"/>
      <c r="G13" s="12">
        <f aca="true" t="shared" si="2" ref="G13:G40">E13+F13</f>
        <v>0</v>
      </c>
      <c r="H13" s="12"/>
      <c r="I13" s="12"/>
      <c r="J13" s="12">
        <f t="shared" si="0"/>
        <v>0</v>
      </c>
      <c r="K13" s="12"/>
      <c r="L13" s="12">
        <f aca="true" t="shared" si="3" ref="L13:L44">J13+K13</f>
        <v>0</v>
      </c>
    </row>
    <row r="14" spans="1:12" ht="48.75" customHeight="1">
      <c r="A14" s="10">
        <v>2</v>
      </c>
      <c r="B14" s="11" t="s">
        <v>4</v>
      </c>
      <c r="C14" s="12">
        <v>25000</v>
      </c>
      <c r="D14" s="13"/>
      <c r="E14" s="12">
        <f t="shared" si="1"/>
        <v>25000</v>
      </c>
      <c r="F14" s="14"/>
      <c r="G14" s="12">
        <f t="shared" si="2"/>
        <v>25000</v>
      </c>
      <c r="H14" s="14"/>
      <c r="I14" s="10"/>
      <c r="J14" s="12">
        <f t="shared" si="0"/>
        <v>25000</v>
      </c>
      <c r="K14" s="10"/>
      <c r="L14" s="12">
        <f t="shared" si="3"/>
        <v>25000</v>
      </c>
    </row>
    <row r="15" spans="1:12" ht="51.75" customHeight="1">
      <c r="A15" s="10">
        <v>3</v>
      </c>
      <c r="B15" s="11" t="s">
        <v>49</v>
      </c>
      <c r="C15" s="12"/>
      <c r="D15" s="13"/>
      <c r="E15" s="12">
        <f t="shared" si="1"/>
        <v>0</v>
      </c>
      <c r="F15" s="14"/>
      <c r="G15" s="12">
        <f t="shared" si="2"/>
        <v>0</v>
      </c>
      <c r="H15" s="14"/>
      <c r="I15" s="10"/>
      <c r="J15" s="12">
        <f t="shared" si="0"/>
        <v>0</v>
      </c>
      <c r="K15" s="10"/>
      <c r="L15" s="12">
        <f t="shared" si="3"/>
        <v>0</v>
      </c>
    </row>
    <row r="16" spans="1:12" ht="29.25" customHeight="1">
      <c r="A16" s="10"/>
      <c r="B16" s="15" t="s">
        <v>9</v>
      </c>
      <c r="C16" s="12">
        <v>5000</v>
      </c>
      <c r="D16" s="13"/>
      <c r="E16" s="12">
        <f t="shared" si="1"/>
        <v>5000</v>
      </c>
      <c r="F16" s="14"/>
      <c r="G16" s="12">
        <f t="shared" si="2"/>
        <v>5000</v>
      </c>
      <c r="H16" s="14"/>
      <c r="I16" s="10"/>
      <c r="J16" s="12">
        <f t="shared" si="0"/>
        <v>5000</v>
      </c>
      <c r="K16" s="10"/>
      <c r="L16" s="12">
        <f t="shared" si="3"/>
        <v>5000</v>
      </c>
    </row>
    <row r="17" spans="1:12" ht="21" customHeight="1">
      <c r="A17" s="10"/>
      <c r="B17" s="15" t="s">
        <v>10</v>
      </c>
      <c r="C17" s="12">
        <f>16895-376</f>
        <v>16519</v>
      </c>
      <c r="D17" s="13"/>
      <c r="E17" s="12">
        <f t="shared" si="1"/>
        <v>16519</v>
      </c>
      <c r="F17" s="14"/>
      <c r="G17" s="12">
        <f t="shared" si="2"/>
        <v>16519</v>
      </c>
      <c r="H17" s="14"/>
      <c r="I17" s="10"/>
      <c r="J17" s="12">
        <f t="shared" si="0"/>
        <v>16519</v>
      </c>
      <c r="K17" s="10"/>
      <c r="L17" s="12">
        <f t="shared" si="3"/>
        <v>16519</v>
      </c>
    </row>
    <row r="18" spans="1:12" ht="51" customHeight="1" hidden="1">
      <c r="A18" s="10">
        <v>4</v>
      </c>
      <c r="B18" s="16" t="s">
        <v>20</v>
      </c>
      <c r="C18" s="17">
        <f>68367-100</f>
        <v>68267</v>
      </c>
      <c r="D18" s="13"/>
      <c r="E18" s="12">
        <f t="shared" si="1"/>
        <v>68267</v>
      </c>
      <c r="F18" s="14"/>
      <c r="G18" s="12">
        <f t="shared" si="2"/>
        <v>68267</v>
      </c>
      <c r="H18" s="14">
        <v>-68267</v>
      </c>
      <c r="I18" s="10"/>
      <c r="J18" s="12">
        <f t="shared" si="0"/>
        <v>0</v>
      </c>
      <c r="K18" s="10"/>
      <c r="L18" s="12">
        <f t="shared" si="3"/>
        <v>0</v>
      </c>
    </row>
    <row r="19" spans="1:12" ht="36.75" customHeight="1">
      <c r="A19" s="10">
        <v>4</v>
      </c>
      <c r="B19" s="16" t="s">
        <v>44</v>
      </c>
      <c r="C19" s="12">
        <v>3000</v>
      </c>
      <c r="D19" s="13"/>
      <c r="E19" s="12">
        <f t="shared" si="1"/>
        <v>3000</v>
      </c>
      <c r="F19" s="14"/>
      <c r="G19" s="12">
        <f t="shared" si="2"/>
        <v>3000</v>
      </c>
      <c r="H19" s="14"/>
      <c r="I19" s="10"/>
      <c r="J19" s="12">
        <f t="shared" si="0"/>
        <v>3000</v>
      </c>
      <c r="K19" s="10"/>
      <c r="L19" s="12">
        <f t="shared" si="3"/>
        <v>3000</v>
      </c>
    </row>
    <row r="20" spans="1:12" s="3" customFormat="1" ht="36.75" customHeight="1" hidden="1">
      <c r="A20" s="10"/>
      <c r="B20" s="16" t="s">
        <v>23</v>
      </c>
      <c r="C20" s="12">
        <v>5000</v>
      </c>
      <c r="D20" s="13"/>
      <c r="E20" s="12">
        <f t="shared" si="1"/>
        <v>5000</v>
      </c>
      <c r="F20" s="14">
        <v>-5000</v>
      </c>
      <c r="G20" s="12">
        <f t="shared" si="2"/>
        <v>0</v>
      </c>
      <c r="H20" s="14"/>
      <c r="I20" s="10"/>
      <c r="J20" s="12">
        <f t="shared" si="0"/>
        <v>0</v>
      </c>
      <c r="K20" s="10"/>
      <c r="L20" s="12">
        <f t="shared" si="3"/>
        <v>0</v>
      </c>
    </row>
    <row r="21" spans="1:12" ht="35.25" customHeight="1">
      <c r="A21" s="10">
        <v>5</v>
      </c>
      <c r="B21" s="16" t="s">
        <v>15</v>
      </c>
      <c r="C21" s="12">
        <v>30000</v>
      </c>
      <c r="D21" s="13"/>
      <c r="E21" s="12">
        <f t="shared" si="1"/>
        <v>30000</v>
      </c>
      <c r="F21" s="14"/>
      <c r="G21" s="12">
        <f t="shared" si="2"/>
        <v>30000</v>
      </c>
      <c r="H21" s="14"/>
      <c r="I21" s="10">
        <v>-1643</v>
      </c>
      <c r="J21" s="12">
        <f t="shared" si="0"/>
        <v>28357</v>
      </c>
      <c r="K21" s="10"/>
      <c r="L21" s="12">
        <f t="shared" si="3"/>
        <v>28357</v>
      </c>
    </row>
    <row r="22" spans="1:12" ht="22.5" customHeight="1">
      <c r="A22" s="10">
        <v>6</v>
      </c>
      <c r="B22" s="11" t="s">
        <v>7</v>
      </c>
      <c r="C22" s="12">
        <v>10000</v>
      </c>
      <c r="D22" s="13"/>
      <c r="E22" s="12">
        <f t="shared" si="1"/>
        <v>10000</v>
      </c>
      <c r="F22" s="14"/>
      <c r="G22" s="12">
        <f t="shared" si="2"/>
        <v>10000</v>
      </c>
      <c r="H22" s="14"/>
      <c r="I22" s="10"/>
      <c r="J22" s="12">
        <f t="shared" si="0"/>
        <v>10000</v>
      </c>
      <c r="K22" s="10"/>
      <c r="L22" s="12">
        <f t="shared" si="3"/>
        <v>10000</v>
      </c>
    </row>
    <row r="23" spans="1:12" ht="33" customHeight="1">
      <c r="A23" s="10">
        <v>7</v>
      </c>
      <c r="B23" s="16" t="s">
        <v>51</v>
      </c>
      <c r="C23" s="17">
        <v>21609</v>
      </c>
      <c r="D23" s="13"/>
      <c r="E23" s="12">
        <f t="shared" si="1"/>
        <v>21609</v>
      </c>
      <c r="F23" s="14"/>
      <c r="G23" s="12">
        <f t="shared" si="2"/>
        <v>21609</v>
      </c>
      <c r="H23" s="14"/>
      <c r="I23" s="10"/>
      <c r="J23" s="12">
        <f t="shared" si="0"/>
        <v>21609</v>
      </c>
      <c r="K23" s="10"/>
      <c r="L23" s="12">
        <f t="shared" si="3"/>
        <v>21609</v>
      </c>
    </row>
    <row r="24" spans="1:12" ht="51" customHeight="1">
      <c r="A24" s="10">
        <v>8</v>
      </c>
      <c r="B24" s="16" t="s">
        <v>8</v>
      </c>
      <c r="C24" s="17">
        <v>6815</v>
      </c>
      <c r="D24" s="13"/>
      <c r="E24" s="12">
        <f t="shared" si="1"/>
        <v>6815</v>
      </c>
      <c r="F24" s="14"/>
      <c r="G24" s="12">
        <f t="shared" si="2"/>
        <v>6815</v>
      </c>
      <c r="H24" s="14"/>
      <c r="I24" s="10"/>
      <c r="J24" s="12">
        <f t="shared" si="0"/>
        <v>6815</v>
      </c>
      <c r="K24" s="10"/>
      <c r="L24" s="12">
        <f t="shared" si="3"/>
        <v>6815</v>
      </c>
    </row>
    <row r="25" spans="1:12" ht="21" customHeight="1" hidden="1">
      <c r="A25" s="30">
        <v>9</v>
      </c>
      <c r="B25" s="18" t="s">
        <v>16</v>
      </c>
      <c r="C25" s="12">
        <v>2252</v>
      </c>
      <c r="D25" s="13"/>
      <c r="E25" s="12">
        <f t="shared" si="1"/>
        <v>2252</v>
      </c>
      <c r="F25" s="14"/>
      <c r="G25" s="12">
        <f t="shared" si="2"/>
        <v>2252</v>
      </c>
      <c r="H25" s="14"/>
      <c r="I25" s="10"/>
      <c r="J25" s="12">
        <f t="shared" si="0"/>
        <v>2252</v>
      </c>
      <c r="K25" s="10">
        <v>-2252</v>
      </c>
      <c r="L25" s="12">
        <f t="shared" si="3"/>
        <v>0</v>
      </c>
    </row>
    <row r="26" spans="1:12" ht="21" customHeight="1" hidden="1">
      <c r="A26" s="30">
        <v>10</v>
      </c>
      <c r="B26" s="16" t="s">
        <v>19</v>
      </c>
      <c r="C26" s="17">
        <v>17748</v>
      </c>
      <c r="D26" s="13"/>
      <c r="E26" s="12">
        <f t="shared" si="1"/>
        <v>17748</v>
      </c>
      <c r="F26" s="14"/>
      <c r="G26" s="12">
        <f t="shared" si="2"/>
        <v>17748</v>
      </c>
      <c r="H26" s="14"/>
      <c r="I26" s="10"/>
      <c r="J26" s="12">
        <f t="shared" si="0"/>
        <v>17748</v>
      </c>
      <c r="K26" s="10">
        <v>-17748</v>
      </c>
      <c r="L26" s="12">
        <f t="shared" si="3"/>
        <v>0</v>
      </c>
    </row>
    <row r="27" spans="1:12" ht="33" customHeight="1">
      <c r="A27" s="10">
        <v>9</v>
      </c>
      <c r="B27" s="16" t="s">
        <v>11</v>
      </c>
      <c r="C27" s="17">
        <v>61357</v>
      </c>
      <c r="D27" s="13"/>
      <c r="E27" s="12">
        <f t="shared" si="1"/>
        <v>61357</v>
      </c>
      <c r="F27" s="14"/>
      <c r="G27" s="12">
        <f t="shared" si="2"/>
        <v>61357</v>
      </c>
      <c r="H27" s="14"/>
      <c r="I27" s="10">
        <v>-6641</v>
      </c>
      <c r="J27" s="12">
        <f t="shared" si="0"/>
        <v>54716</v>
      </c>
      <c r="K27" s="10"/>
      <c r="L27" s="12">
        <f t="shared" si="3"/>
        <v>54716</v>
      </c>
    </row>
    <row r="28" spans="1:12" ht="33.75" customHeight="1">
      <c r="A28" s="10">
        <v>10</v>
      </c>
      <c r="B28" s="16" t="s">
        <v>12</v>
      </c>
      <c r="C28" s="17">
        <v>53243</v>
      </c>
      <c r="D28" s="13"/>
      <c r="E28" s="12">
        <f t="shared" si="1"/>
        <v>53243</v>
      </c>
      <c r="F28" s="14"/>
      <c r="G28" s="12">
        <f t="shared" si="2"/>
        <v>53243</v>
      </c>
      <c r="H28" s="14"/>
      <c r="I28" s="10"/>
      <c r="J28" s="12">
        <f t="shared" si="0"/>
        <v>53243</v>
      </c>
      <c r="K28" s="10"/>
      <c r="L28" s="12">
        <f t="shared" si="3"/>
        <v>53243</v>
      </c>
    </row>
    <row r="29" spans="1:12" ht="21" customHeight="1">
      <c r="A29" s="10">
        <v>11</v>
      </c>
      <c r="B29" s="16" t="s">
        <v>13</v>
      </c>
      <c r="C29" s="17">
        <v>1338</v>
      </c>
      <c r="D29" s="13"/>
      <c r="E29" s="12">
        <f t="shared" si="1"/>
        <v>1338</v>
      </c>
      <c r="F29" s="14"/>
      <c r="G29" s="12">
        <f t="shared" si="2"/>
        <v>1338</v>
      </c>
      <c r="H29" s="14"/>
      <c r="I29" s="10"/>
      <c r="J29" s="12">
        <f t="shared" si="0"/>
        <v>1338</v>
      </c>
      <c r="K29" s="10"/>
      <c r="L29" s="12">
        <f t="shared" si="3"/>
        <v>1338</v>
      </c>
    </row>
    <row r="30" spans="1:12" ht="68.25" customHeight="1">
      <c r="A30" s="10">
        <v>12</v>
      </c>
      <c r="B30" s="16" t="s">
        <v>50</v>
      </c>
      <c r="C30" s="17">
        <v>23200</v>
      </c>
      <c r="D30" s="13"/>
      <c r="E30" s="12">
        <f t="shared" si="1"/>
        <v>23200</v>
      </c>
      <c r="F30" s="14"/>
      <c r="G30" s="12">
        <f t="shared" si="2"/>
        <v>23200</v>
      </c>
      <c r="H30" s="14"/>
      <c r="I30" s="10"/>
      <c r="J30" s="12">
        <f t="shared" si="0"/>
        <v>23200</v>
      </c>
      <c r="K30" s="10"/>
      <c r="L30" s="12">
        <f t="shared" si="3"/>
        <v>23200</v>
      </c>
    </row>
    <row r="31" spans="1:12" ht="38.25" customHeight="1" hidden="1">
      <c r="A31" s="10">
        <v>16</v>
      </c>
      <c r="B31" s="16" t="s">
        <v>14</v>
      </c>
      <c r="C31" s="17">
        <v>26117</v>
      </c>
      <c r="D31" s="13"/>
      <c r="E31" s="12">
        <f t="shared" si="1"/>
        <v>26117</v>
      </c>
      <c r="F31" s="14">
        <v>-24795</v>
      </c>
      <c r="G31" s="12">
        <f t="shared" si="2"/>
        <v>1322</v>
      </c>
      <c r="H31" s="14">
        <v>-1322</v>
      </c>
      <c r="I31" s="10"/>
      <c r="J31" s="12">
        <f t="shared" si="0"/>
        <v>0</v>
      </c>
      <c r="K31" s="10"/>
      <c r="L31" s="12">
        <f t="shared" si="3"/>
        <v>0</v>
      </c>
    </row>
    <row r="32" spans="1:12" ht="33" customHeight="1">
      <c r="A32" s="10">
        <v>13</v>
      </c>
      <c r="B32" s="16" t="s">
        <v>17</v>
      </c>
      <c r="C32" s="17">
        <v>13500</v>
      </c>
      <c r="D32" s="13"/>
      <c r="E32" s="12">
        <f t="shared" si="1"/>
        <v>13500</v>
      </c>
      <c r="F32" s="14"/>
      <c r="G32" s="12">
        <f t="shared" si="2"/>
        <v>13500</v>
      </c>
      <c r="H32" s="14"/>
      <c r="I32" s="10"/>
      <c r="J32" s="12">
        <f t="shared" si="0"/>
        <v>13500</v>
      </c>
      <c r="K32" s="10"/>
      <c r="L32" s="12">
        <f t="shared" si="3"/>
        <v>13500</v>
      </c>
    </row>
    <row r="33" spans="1:12" ht="66" customHeight="1">
      <c r="A33" s="10">
        <v>14</v>
      </c>
      <c r="B33" s="16" t="s">
        <v>47</v>
      </c>
      <c r="C33" s="12">
        <f>175000-12552</f>
        <v>162448</v>
      </c>
      <c r="D33" s="13"/>
      <c r="E33" s="12">
        <f t="shared" si="1"/>
        <v>162448</v>
      </c>
      <c r="F33" s="14"/>
      <c r="G33" s="12">
        <f t="shared" si="2"/>
        <v>162448</v>
      </c>
      <c r="H33" s="14"/>
      <c r="I33" s="10"/>
      <c r="J33" s="12">
        <f t="shared" si="0"/>
        <v>162448</v>
      </c>
      <c r="K33" s="10"/>
      <c r="L33" s="12">
        <f t="shared" si="3"/>
        <v>162448</v>
      </c>
    </row>
    <row r="34" spans="1:12" ht="34.5" customHeight="1">
      <c r="A34" s="10">
        <v>15</v>
      </c>
      <c r="B34" s="19" t="s">
        <v>5</v>
      </c>
      <c r="C34" s="12">
        <v>1200</v>
      </c>
      <c r="D34" s="13"/>
      <c r="E34" s="12">
        <f t="shared" si="1"/>
        <v>1200</v>
      </c>
      <c r="F34" s="14"/>
      <c r="G34" s="12">
        <f t="shared" si="2"/>
        <v>1200</v>
      </c>
      <c r="H34" s="14"/>
      <c r="I34" s="10">
        <v>-700</v>
      </c>
      <c r="J34" s="12">
        <f t="shared" si="0"/>
        <v>500</v>
      </c>
      <c r="K34" s="10"/>
      <c r="L34" s="12">
        <f t="shared" si="3"/>
        <v>500</v>
      </c>
    </row>
    <row r="35" spans="1:12" ht="33.75" customHeight="1">
      <c r="A35" s="31">
        <v>16</v>
      </c>
      <c r="B35" s="19" t="s">
        <v>6</v>
      </c>
      <c r="C35" s="12">
        <v>6000</v>
      </c>
      <c r="D35" s="13"/>
      <c r="E35" s="12">
        <f t="shared" si="1"/>
        <v>6000</v>
      </c>
      <c r="F35" s="14"/>
      <c r="G35" s="12">
        <f t="shared" si="2"/>
        <v>6000</v>
      </c>
      <c r="H35" s="14"/>
      <c r="I35" s="10"/>
      <c r="J35" s="12">
        <f t="shared" si="0"/>
        <v>6000</v>
      </c>
      <c r="K35" s="10"/>
      <c r="L35" s="12">
        <f t="shared" si="3"/>
        <v>6000</v>
      </c>
    </row>
    <row r="36" spans="1:12" ht="34.5" customHeight="1">
      <c r="A36" s="10">
        <v>17</v>
      </c>
      <c r="B36" s="16" t="s">
        <v>43</v>
      </c>
      <c r="C36" s="12">
        <v>3096</v>
      </c>
      <c r="D36" s="13"/>
      <c r="E36" s="12">
        <f t="shared" si="1"/>
        <v>3096</v>
      </c>
      <c r="F36" s="14"/>
      <c r="G36" s="12">
        <f t="shared" si="2"/>
        <v>3096</v>
      </c>
      <c r="H36" s="14"/>
      <c r="I36" s="10"/>
      <c r="J36" s="12">
        <f t="shared" si="0"/>
        <v>3096</v>
      </c>
      <c r="K36" s="10"/>
      <c r="L36" s="12">
        <f t="shared" si="3"/>
        <v>3096</v>
      </c>
    </row>
    <row r="37" spans="1:12" ht="65.25" customHeight="1">
      <c r="A37" s="10">
        <v>18</v>
      </c>
      <c r="B37" s="16" t="s">
        <v>52</v>
      </c>
      <c r="C37" s="17">
        <v>7869</v>
      </c>
      <c r="D37" s="13"/>
      <c r="E37" s="12">
        <f t="shared" si="1"/>
        <v>7869</v>
      </c>
      <c r="F37" s="14"/>
      <c r="G37" s="12">
        <f t="shared" si="2"/>
        <v>7869</v>
      </c>
      <c r="H37" s="14"/>
      <c r="I37" s="10"/>
      <c r="J37" s="12">
        <f t="shared" si="0"/>
        <v>7869</v>
      </c>
      <c r="K37" s="10"/>
      <c r="L37" s="12">
        <f t="shared" si="3"/>
        <v>7869</v>
      </c>
    </row>
    <row r="38" spans="1:12" ht="24.75" customHeight="1" hidden="1">
      <c r="A38" s="10"/>
      <c r="B38" s="16" t="s">
        <v>26</v>
      </c>
      <c r="C38" s="17">
        <v>1600</v>
      </c>
      <c r="D38" s="13"/>
      <c r="E38" s="12">
        <f t="shared" si="1"/>
        <v>1600</v>
      </c>
      <c r="F38" s="14"/>
      <c r="G38" s="12">
        <f t="shared" si="2"/>
        <v>1600</v>
      </c>
      <c r="H38" s="12">
        <v>-1600</v>
      </c>
      <c r="I38" s="12"/>
      <c r="J38" s="12">
        <f t="shared" si="0"/>
        <v>0</v>
      </c>
      <c r="K38" s="12"/>
      <c r="L38" s="12">
        <f t="shared" si="3"/>
        <v>0</v>
      </c>
    </row>
    <row r="39" spans="1:12" ht="37.5" customHeight="1">
      <c r="A39" s="10">
        <v>19</v>
      </c>
      <c r="B39" s="16" t="s">
        <v>46</v>
      </c>
      <c r="C39" s="17">
        <v>2000</v>
      </c>
      <c r="D39" s="13"/>
      <c r="E39" s="12">
        <f t="shared" si="1"/>
        <v>2000</v>
      </c>
      <c r="F39" s="14"/>
      <c r="G39" s="12">
        <f t="shared" si="2"/>
        <v>2000</v>
      </c>
      <c r="H39" s="14"/>
      <c r="I39" s="10"/>
      <c r="J39" s="12">
        <f t="shared" si="0"/>
        <v>2000</v>
      </c>
      <c r="K39" s="10"/>
      <c r="L39" s="12">
        <f t="shared" si="3"/>
        <v>2000</v>
      </c>
    </row>
    <row r="40" spans="1:12" ht="27" customHeight="1">
      <c r="A40" s="10">
        <v>20</v>
      </c>
      <c r="B40" s="16" t="s">
        <v>21</v>
      </c>
      <c r="C40" s="17">
        <v>2600</v>
      </c>
      <c r="D40" s="13"/>
      <c r="E40" s="12">
        <f t="shared" si="1"/>
        <v>2600</v>
      </c>
      <c r="F40" s="14"/>
      <c r="G40" s="12">
        <f t="shared" si="2"/>
        <v>2600</v>
      </c>
      <c r="H40" s="14"/>
      <c r="I40" s="10"/>
      <c r="J40" s="12">
        <f t="shared" si="0"/>
        <v>2600</v>
      </c>
      <c r="K40" s="10"/>
      <c r="L40" s="12">
        <f t="shared" si="3"/>
        <v>2600</v>
      </c>
    </row>
    <row r="41" spans="1:12" ht="67.5" customHeight="1" hidden="1">
      <c r="A41" s="10">
        <v>23</v>
      </c>
      <c r="B41" s="16" t="s">
        <v>28</v>
      </c>
      <c r="C41" s="17"/>
      <c r="D41" s="13"/>
      <c r="E41" s="12"/>
      <c r="F41" s="14"/>
      <c r="G41" s="12"/>
      <c r="H41" s="12">
        <v>21035</v>
      </c>
      <c r="I41" s="12">
        <v>-21035</v>
      </c>
      <c r="J41" s="12">
        <f>G41+H41+I41</f>
        <v>0</v>
      </c>
      <c r="K41" s="12"/>
      <c r="L41" s="12">
        <f t="shared" si="3"/>
        <v>0</v>
      </c>
    </row>
    <row r="42" spans="1:12" ht="46.5" customHeight="1" hidden="1">
      <c r="A42" s="10">
        <v>24</v>
      </c>
      <c r="B42" s="16" t="s">
        <v>30</v>
      </c>
      <c r="C42" s="17"/>
      <c r="D42" s="13"/>
      <c r="E42" s="12"/>
      <c r="F42" s="14"/>
      <c r="G42" s="12"/>
      <c r="H42" s="12">
        <v>22586</v>
      </c>
      <c r="I42" s="12">
        <v>-22586</v>
      </c>
      <c r="J42" s="12">
        <f>G42+H42+I42</f>
        <v>0</v>
      </c>
      <c r="K42" s="12"/>
      <c r="L42" s="12">
        <f t="shared" si="3"/>
        <v>0</v>
      </c>
    </row>
    <row r="43" spans="1:12" ht="46.5" customHeight="1" hidden="1">
      <c r="A43" s="30">
        <v>23</v>
      </c>
      <c r="B43" s="16" t="s">
        <v>34</v>
      </c>
      <c r="C43" s="17"/>
      <c r="D43" s="13"/>
      <c r="E43" s="12"/>
      <c r="F43" s="14"/>
      <c r="G43" s="12"/>
      <c r="H43" s="12"/>
      <c r="I43" s="12">
        <v>1516</v>
      </c>
      <c r="J43" s="12">
        <f>G43+H43+I43</f>
        <v>1516</v>
      </c>
      <c r="K43" s="12">
        <v>-1516</v>
      </c>
      <c r="L43" s="12">
        <f t="shared" si="3"/>
        <v>0</v>
      </c>
    </row>
    <row r="44" spans="1:12" ht="46.5" customHeight="1">
      <c r="A44" s="10">
        <v>21</v>
      </c>
      <c r="B44" s="16" t="s">
        <v>32</v>
      </c>
      <c r="C44" s="17"/>
      <c r="D44" s="13"/>
      <c r="E44" s="12"/>
      <c r="F44" s="14"/>
      <c r="G44" s="12"/>
      <c r="H44" s="12"/>
      <c r="I44" s="12">
        <v>26943</v>
      </c>
      <c r="J44" s="12">
        <f>G44+H44+I44</f>
        <v>26943</v>
      </c>
      <c r="K44" s="12"/>
      <c r="L44" s="12">
        <f t="shared" si="3"/>
        <v>26943</v>
      </c>
    </row>
    <row r="45" spans="1:12" ht="27.75" customHeight="1">
      <c r="A45" s="20"/>
      <c r="B45" s="21" t="s">
        <v>0</v>
      </c>
      <c r="C45" s="22">
        <f>SUM(C12:C40)</f>
        <v>958770</v>
      </c>
      <c r="D45" s="22">
        <f>SUM(D12:D40)</f>
        <v>-229406</v>
      </c>
      <c r="E45" s="22">
        <f>SUM(E12:E40)</f>
        <v>729364</v>
      </c>
      <c r="F45" s="22">
        <f>SUM(F12:F40)</f>
        <v>-29795</v>
      </c>
      <c r="G45" s="22">
        <f>SUM(G12:G40)</f>
        <v>699569</v>
      </c>
      <c r="H45" s="22">
        <f>SUM(H12:H42)</f>
        <v>-27568</v>
      </c>
      <c r="I45" s="22">
        <f>SUM(I12:I44)</f>
        <v>-97702</v>
      </c>
      <c r="J45" s="22">
        <f>SUM(J12:J44)</f>
        <v>574299</v>
      </c>
      <c r="K45" s="22">
        <f>SUM(K12:K44)</f>
        <v>-21516</v>
      </c>
      <c r="L45" s="22">
        <f>SUM(L12:L44)</f>
        <v>552783</v>
      </c>
    </row>
    <row r="46" spans="1:12" ht="36.75" customHeight="1">
      <c r="A46" s="23"/>
      <c r="B46" s="24"/>
      <c r="C46" s="25"/>
      <c r="D46" s="6"/>
      <c r="E46" s="6"/>
      <c r="F46" s="6"/>
      <c r="G46" s="9"/>
      <c r="H46" s="6"/>
      <c r="I46" s="9"/>
      <c r="J46" s="6"/>
      <c r="K46" s="9"/>
      <c r="L46" s="6"/>
    </row>
    <row r="47" spans="1:12" ht="15">
      <c r="A47" s="26"/>
      <c r="B47" s="27"/>
      <c r="C47" s="28"/>
      <c r="D47" s="6"/>
      <c r="E47" s="6"/>
      <c r="F47" s="6"/>
      <c r="G47" s="9"/>
      <c r="H47" s="6"/>
      <c r="I47" s="9"/>
      <c r="J47" s="6"/>
      <c r="K47" s="9"/>
      <c r="L47" s="6"/>
    </row>
    <row r="48" spans="1:12" ht="12.75">
      <c r="A48" s="6"/>
      <c r="B48" s="6"/>
      <c r="C48" s="9"/>
      <c r="D48" s="6"/>
      <c r="E48" s="6"/>
      <c r="F48" s="6"/>
      <c r="G48" s="9"/>
      <c r="H48" s="6"/>
      <c r="I48" s="9"/>
      <c r="J48" s="6"/>
      <c r="K48" s="9"/>
      <c r="L48" s="6"/>
    </row>
    <row r="49" spans="1:12" s="36" customFormat="1" ht="64.5" customHeight="1">
      <c r="A49" s="44" t="s">
        <v>42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8">
      <c r="A50" s="6"/>
      <c r="B50" s="40"/>
      <c r="C50" s="40"/>
      <c r="D50" s="29"/>
      <c r="E50" s="29"/>
      <c r="F50" s="29"/>
      <c r="G50" s="9"/>
      <c r="H50" s="6"/>
      <c r="I50" s="9"/>
      <c r="J50" s="6"/>
      <c r="K50" s="9"/>
      <c r="L50" s="6"/>
    </row>
    <row r="51" spans="1:12" ht="12.75">
      <c r="A51" s="6"/>
      <c r="B51" s="6"/>
      <c r="C51" s="9"/>
      <c r="D51" s="6"/>
      <c r="E51" s="6"/>
      <c r="F51" s="6"/>
      <c r="G51" s="9"/>
      <c r="H51" s="6"/>
      <c r="I51" s="9"/>
      <c r="J51" s="6"/>
      <c r="K51" s="9"/>
      <c r="L51" s="6"/>
    </row>
  </sheetData>
  <sheetProtection/>
  <mergeCells count="5">
    <mergeCell ref="B50:C50"/>
    <mergeCell ref="B10:C10"/>
    <mergeCell ref="B4:C4"/>
    <mergeCell ref="A9:L9"/>
    <mergeCell ref="A49:L49"/>
  </mergeCells>
  <printOptions/>
  <pageMargins left="0.7874015748031497" right="0.7874015748031497" top="0.35433070866141736" bottom="0.5118110236220472" header="0.4330708661417323" footer="0.5118110236220472"/>
  <pageSetup horizontalDpi="600" verticalDpi="600" orientation="portrait" paperSize="9" scale="80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Базунова</dc:creator>
  <cp:keywords/>
  <dc:description/>
  <cp:lastModifiedBy>осянкина</cp:lastModifiedBy>
  <cp:lastPrinted>2011-07-06T12:14:10Z</cp:lastPrinted>
  <dcterms:created xsi:type="dcterms:W3CDTF">2005-11-14T11:57:09Z</dcterms:created>
  <dcterms:modified xsi:type="dcterms:W3CDTF">2011-07-06T12:15:24Z</dcterms:modified>
  <cp:category/>
  <cp:version/>
  <cp:contentType/>
  <cp:contentStatus/>
</cp:coreProperties>
</file>