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4г." sheetId="19" r:id="rId1"/>
  </sheets>
  <calcPr calcId="144525"/>
</workbook>
</file>

<file path=xl/calcChain.xml><?xml version="1.0" encoding="utf-8"?>
<calcChain xmlns="http://schemas.openxmlformats.org/spreadsheetml/2006/main">
  <c r="H27" i="19" l="1"/>
  <c r="J32" i="19"/>
  <c r="I32" i="19"/>
  <c r="G32" i="19"/>
  <c r="B33" i="19"/>
  <c r="B32" i="19"/>
  <c r="J35" i="19" l="1"/>
  <c r="J34" i="19" s="1"/>
  <c r="J30" i="19"/>
  <c r="J28" i="19"/>
  <c r="J27" i="19" s="1"/>
  <c r="J26" i="19"/>
  <c r="J25" i="19" s="1"/>
  <c r="J23" i="19"/>
  <c r="J20" i="19"/>
  <c r="J18" i="19"/>
  <c r="J15" i="19" s="1"/>
  <c r="J16" i="19"/>
  <c r="J13" i="19"/>
  <c r="J12" i="19"/>
  <c r="J10" i="19"/>
  <c r="J9" i="19" s="1"/>
  <c r="I35" i="19"/>
  <c r="I34" i="19" s="1"/>
  <c r="I30" i="19"/>
  <c r="I28" i="19"/>
  <c r="I27" i="19" s="1"/>
  <c r="I26" i="19" s="1"/>
  <c r="I25" i="19" s="1"/>
  <c r="I23" i="19"/>
  <c r="I20" i="19"/>
  <c r="I18" i="19"/>
  <c r="I16" i="19"/>
  <c r="I15" i="19"/>
  <c r="I13" i="19"/>
  <c r="I12" i="19" s="1"/>
  <c r="I10" i="19"/>
  <c r="I9" i="19" s="1"/>
  <c r="I8" i="19" l="1"/>
  <c r="I7" i="19" s="1"/>
  <c r="I6" i="19" s="1"/>
  <c r="J8" i="19"/>
  <c r="J7" i="19" s="1"/>
  <c r="J6" i="19" s="1"/>
  <c r="J5" i="19" s="1"/>
  <c r="J24" i="19"/>
  <c r="I24" i="19"/>
  <c r="I5" i="19" l="1"/>
  <c r="G23" i="19"/>
  <c r="G20" i="19" l="1"/>
  <c r="H16" i="19"/>
  <c r="G30" i="19" l="1"/>
  <c r="H35" i="19" l="1"/>
  <c r="H34" i="19" s="1"/>
  <c r="G35" i="19"/>
  <c r="G34" i="19" s="1"/>
  <c r="H22" i="19" l="1"/>
  <c r="G28" i="19" l="1"/>
  <c r="G27" i="19" s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4" i="19" s="1"/>
  <c r="B35" i="19" s="1"/>
  <c r="B31" i="19"/>
  <c r="G26" i="19"/>
  <c r="G25" i="19" s="1"/>
  <c r="G24" i="19" s="1"/>
  <c r="H26" i="19"/>
  <c r="H25" i="19" s="1"/>
  <c r="H8" i="19"/>
  <c r="H7" i="19" s="1"/>
  <c r="H6" i="19" s="1"/>
  <c r="B11" i="19"/>
  <c r="B18" i="19" s="1"/>
  <c r="B12" i="19"/>
  <c r="B13" i="19" s="1"/>
  <c r="B30" i="19" l="1"/>
  <c r="H24" i="19"/>
  <c r="H5" i="19" s="1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<sst xmlns="http://schemas.openxmlformats.org/spreadsheetml/2006/main" count="155" uniqueCount="51">
  <si>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</si>
  <si>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</si>
  <si>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</si>
  <si>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</si>
  <si>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</si>
  <si>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</si>
  <si>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</si>
  <si>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</si>
  <si>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</si>
  <si>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</si>
  <si>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</si>
  <si>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</si>
  <si>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</si>
  <si>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</si>
  <si>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</si>
  <si>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</si>
  <si>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</si>
  <si>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</si>
  <si>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</si>
  <si>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</si>
  <si>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</si>
  <si>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</si>
  <si>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</si>
  <si>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</si>
  <si>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</si>
  <si>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</si>
  <si>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</si>
  <si>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</si>
  <si>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</si>
  <si>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</si>
  <si>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</si>
  <si>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</si>
  <si>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</si>
  <si>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</si>
  <si>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</si>
  <si>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</si>
  <si>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</si>
  <si>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</si>
  <si>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</si>
  <si>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</si>
  <si>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</si>
  <si>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</si>
  <si>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</si>
  <si>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</si>
  <si>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</si>
  <si>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</si>
  <si>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</si>
  <si>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2024 год и плановый период 2025 и 2026 годов.</t>
  </si>
  <si>
    <t>830</t>
  </si>
  <si>
    <t>Исполнение судебных актов</t>
  </si>
  <si>
    <t>2024 (реш.Думы № 287 от 25.09.2024г.)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</si>
</sst>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7" workbookViewId="0">
      <selection sqref="A1:J36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1.28515625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0" t="s">
        <v>47</v>
      </c>
      <c r="B1" s="40"/>
      <c r="C1" s="40"/>
      <c r="D1" s="40"/>
      <c r="E1" s="40"/>
      <c r="F1" s="40"/>
      <c r="G1" s="40"/>
      <c r="H1" s="40"/>
      <c r="I1" s="41"/>
      <c r="J1" s="41"/>
    </row>
    <row r="2" spans="1:10" ht="30" customHeight="1" x14ac:dyDescent="0.25">
      <c r="A2" s="42" t="s">
        <v>0</v>
      </c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38" t="s">
        <v>6</v>
      </c>
      <c r="H2" s="38"/>
      <c r="I2" s="38" t="s">
        <v>6</v>
      </c>
      <c r="J2" s="38"/>
    </row>
    <row r="3" spans="1:10" ht="25.5" customHeight="1" x14ac:dyDescent="0.25">
      <c r="A3" s="42"/>
      <c r="B3" s="43"/>
      <c r="C3" s="44"/>
      <c r="D3" s="44"/>
      <c r="E3" s="44"/>
      <c r="F3" s="44"/>
      <c r="G3" s="39" t="s">
        <v>50</v>
      </c>
      <c r="H3" s="38" t="s">
        <v>7</v>
      </c>
      <c r="I3" s="39">
        <v>2025</v>
      </c>
      <c r="J3" s="38">
        <v>2026</v>
      </c>
    </row>
    <row r="4" spans="1:10" ht="109.5" customHeight="1" x14ac:dyDescent="0.25">
      <c r="A4" s="42"/>
      <c r="B4" s="43"/>
      <c r="C4" s="44"/>
      <c r="D4" s="44"/>
      <c r="E4" s="44"/>
      <c r="F4" s="44"/>
      <c r="G4" s="39"/>
      <c r="H4" s="38"/>
      <c r="I4" s="39"/>
      <c r="J4" s="38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159975</v>
      </c>
      <c r="H5" s="17">
        <f t="shared" ref="H5" si="0">H6+H24</f>
        <v>0</v>
      </c>
      <c r="I5" s="17">
        <f>I6+I24</f>
        <v>154495</v>
      </c>
      <c r="J5" s="17">
        <f>J6+J24</f>
        <v>154308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>G7</f>
        <v>119910</v>
      </c>
      <c r="H6" s="19">
        <f t="shared" ref="H6:H7" si="2">H7</f>
        <v>0</v>
      </c>
      <c r="I6" s="18">
        <f>I7</f>
        <v>112963</v>
      </c>
      <c r="J6" s="18">
        <f>J7</f>
        <v>112776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>G8</f>
        <v>119910</v>
      </c>
      <c r="H7" s="5">
        <f t="shared" si="2"/>
        <v>0</v>
      </c>
      <c r="I7" s="4">
        <f>I8</f>
        <v>112963</v>
      </c>
      <c r="J7" s="4">
        <f>J8</f>
        <v>112776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119910</v>
      </c>
      <c r="H8" s="5">
        <f>H9+H12+H15</f>
        <v>0</v>
      </c>
      <c r="I8" s="4">
        <f>I9+I12+I15</f>
        <v>112963</v>
      </c>
      <c r="J8" s="4">
        <f>J9+J12+J15</f>
        <v>112776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>G10</f>
        <v>3687</v>
      </c>
      <c r="H9" s="5">
        <f t="shared" ref="H9:H10" si="3">H10</f>
        <v>0</v>
      </c>
      <c r="I9" s="4">
        <f>I10</f>
        <v>3893</v>
      </c>
      <c r="J9" s="4">
        <f>J10</f>
        <v>3893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>G11</f>
        <v>3687</v>
      </c>
      <c r="H10" s="7">
        <f t="shared" si="3"/>
        <v>0</v>
      </c>
      <c r="I10" s="23">
        <f>I11</f>
        <v>3893</v>
      </c>
      <c r="J10" s="23">
        <f>J11</f>
        <v>3893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3687</v>
      </c>
      <c r="H11" s="8"/>
      <c r="I11" s="23">
        <v>3893</v>
      </c>
      <c r="J11" s="23">
        <v>3893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>G13</f>
        <v>2187</v>
      </c>
      <c r="H12" s="7">
        <f t="shared" ref="H12:H13" si="4">H13</f>
        <v>0</v>
      </c>
      <c r="I12" s="23">
        <f>I13</f>
        <v>2683</v>
      </c>
      <c r="J12" s="23">
        <f>J13</f>
        <v>2683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>G14</f>
        <v>2187</v>
      </c>
      <c r="H13" s="7">
        <f t="shared" si="4"/>
        <v>0</v>
      </c>
      <c r="I13" s="23">
        <f>I14</f>
        <v>2683</v>
      </c>
      <c r="J13" s="23">
        <f>J14</f>
        <v>2683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2187</v>
      </c>
      <c r="H14" s="8"/>
      <c r="I14" s="23">
        <v>2683</v>
      </c>
      <c r="J14" s="23">
        <v>2683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114036</v>
      </c>
      <c r="H15" s="7">
        <f>H16+H18+H22</f>
        <v>0</v>
      </c>
      <c r="I15" s="23">
        <f>SUM(I22+I20+I18+I17)</f>
        <v>106387</v>
      </c>
      <c r="J15" s="23">
        <f>SUM(J22+J20+J18+J17)</f>
        <v>106200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91099</v>
      </c>
      <c r="H16" s="7">
        <f>H17</f>
        <v>0</v>
      </c>
      <c r="I16" s="23">
        <f>SUM(I17)</f>
        <v>94525</v>
      </c>
      <c r="J16" s="23">
        <f>SUM(J17)</f>
        <v>94525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91099</v>
      </c>
      <c r="H17" s="24"/>
      <c r="I17" s="23">
        <v>94525</v>
      </c>
      <c r="J17" s="23">
        <v>94525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22456</v>
      </c>
      <c r="H18" s="7"/>
      <c r="I18" s="23">
        <f>SUM(I19)</f>
        <v>11381</v>
      </c>
      <c r="J18" s="23">
        <f>SUM(J19)</f>
        <v>11194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v>22456</v>
      </c>
      <c r="H19" s="8"/>
      <c r="I19" s="23">
        <v>11381</v>
      </c>
      <c r="J19" s="23">
        <v>11194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98</v>
      </c>
      <c r="H20" s="8"/>
      <c r="I20" s="23">
        <f>SUM(I21)</f>
        <v>98</v>
      </c>
      <c r="J20" s="23">
        <f>SUM(J21)</f>
        <v>98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98</v>
      </c>
      <c r="H21" s="8"/>
      <c r="I21" s="23">
        <v>98</v>
      </c>
      <c r="J21" s="23">
        <v>98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f>300+40+43</f>
        <v>383</v>
      </c>
      <c r="J23" s="23">
        <f>300+40+43</f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G25+G34</f>
        <v>40065</v>
      </c>
      <c r="H24" s="18">
        <f>H25</f>
        <v>0</v>
      </c>
      <c r="I24" s="18">
        <f>I25+I34</f>
        <v>41532</v>
      </c>
      <c r="J24" s="18">
        <f>J25+J34</f>
        <v>41532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>G26</f>
        <v>39983</v>
      </c>
      <c r="H25" s="5">
        <f t="shared" ref="H25:H26" si="5">H26</f>
        <v>0</v>
      </c>
      <c r="I25" s="4">
        <f>I26</f>
        <v>41448</v>
      </c>
      <c r="J25" s="4">
        <f>J26</f>
        <v>41448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>G27</f>
        <v>39983</v>
      </c>
      <c r="H26" s="5">
        <f t="shared" si="5"/>
        <v>0</v>
      </c>
      <c r="I26" s="4">
        <f>I27</f>
        <v>41448</v>
      </c>
      <c r="J26" s="4">
        <f>J27</f>
        <v>41448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SUM(G28+G30+G32)</f>
        <v>39983</v>
      </c>
      <c r="H27" s="4">
        <f t="shared" ref="H27:J27" si="6">SUM(H28+H30+H32)</f>
        <v>0</v>
      </c>
      <c r="I27" s="4">
        <f t="shared" si="6"/>
        <v>41448</v>
      </c>
      <c r="J27" s="4">
        <f t="shared" si="6"/>
        <v>41448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33163</v>
      </c>
      <c r="H28" s="7">
        <f>H29</f>
        <v>0</v>
      </c>
      <c r="I28" s="23">
        <f>I29</f>
        <v>34410</v>
      </c>
      <c r="J28" s="23">
        <f>J29</f>
        <v>34410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v>33163</v>
      </c>
      <c r="H29" s="8"/>
      <c r="I29" s="23">
        <v>34410</v>
      </c>
      <c r="J29" s="23">
        <v>34410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6775</v>
      </c>
      <c r="H30" s="7"/>
      <c r="I30" s="23">
        <f>SUM(I31)</f>
        <v>7038</v>
      </c>
      <c r="J30" s="23">
        <f>SUM(J31)</f>
        <v>7038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v>6775</v>
      </c>
      <c r="H31" s="25"/>
      <c r="I31" s="23">
        <v>7038</v>
      </c>
      <c r="J31" s="23">
        <v>7038</v>
      </c>
    </row>
    <row r="32" spans="1:10" s="20" customFormat="1" x14ac:dyDescent="0.25">
      <c r="A32" s="21" t="s">
        <v>34</v>
      </c>
      <c r="B32" s="22">
        <f>B27</f>
        <v>900</v>
      </c>
      <c r="C32" s="22" t="s">
        <v>10</v>
      </c>
      <c r="D32" s="22" t="s">
        <v>39</v>
      </c>
      <c r="E32" s="22" t="s">
        <v>43</v>
      </c>
      <c r="F32" s="22" t="s">
        <v>35</v>
      </c>
      <c r="G32" s="23">
        <f>SUM(G33)</f>
        <v>45</v>
      </c>
      <c r="H32" s="25"/>
      <c r="I32" s="23">
        <f t="shared" ref="I32:J32" si="7">SUM(I33)</f>
        <v>0</v>
      </c>
      <c r="J32" s="23">
        <f t="shared" si="7"/>
        <v>0</v>
      </c>
    </row>
    <row r="33" spans="1:10" s="20" customFormat="1" x14ac:dyDescent="0.25">
      <c r="A33" s="21" t="s">
        <v>49</v>
      </c>
      <c r="B33" s="22">
        <f>B28</f>
        <v>900</v>
      </c>
      <c r="C33" s="22" t="s">
        <v>10</v>
      </c>
      <c r="D33" s="22" t="s">
        <v>39</v>
      </c>
      <c r="E33" s="22" t="s">
        <v>43</v>
      </c>
      <c r="F33" s="22" t="s">
        <v>48</v>
      </c>
      <c r="G33" s="23">
        <v>45</v>
      </c>
      <c r="H33" s="25"/>
      <c r="I33" s="23"/>
      <c r="J33" s="23"/>
    </row>
    <row r="34" spans="1:10" ht="49.5" x14ac:dyDescent="0.25">
      <c r="A34" s="2" t="s">
        <v>44</v>
      </c>
      <c r="B34" s="3">
        <f>B28</f>
        <v>900</v>
      </c>
      <c r="C34" s="3" t="s">
        <v>10</v>
      </c>
      <c r="D34" s="3" t="s">
        <v>39</v>
      </c>
      <c r="E34" s="3" t="s">
        <v>45</v>
      </c>
      <c r="F34" s="3"/>
      <c r="G34" s="4">
        <f>G35</f>
        <v>82</v>
      </c>
      <c r="H34" s="4">
        <f t="shared" ref="H34:H35" si="8">H35</f>
        <v>0</v>
      </c>
      <c r="I34" s="4">
        <f>I35</f>
        <v>84</v>
      </c>
      <c r="J34" s="4">
        <f>J35</f>
        <v>84</v>
      </c>
    </row>
    <row r="35" spans="1:10" ht="33" x14ac:dyDescent="0.25">
      <c r="A35" s="2" t="s">
        <v>26</v>
      </c>
      <c r="B35" s="3">
        <f>B34</f>
        <v>900</v>
      </c>
      <c r="C35" s="3" t="s">
        <v>10</v>
      </c>
      <c r="D35" s="3" t="s">
        <v>39</v>
      </c>
      <c r="E35" s="3" t="s">
        <v>45</v>
      </c>
      <c r="F35" s="3" t="s">
        <v>27</v>
      </c>
      <c r="G35" s="6">
        <f>G36</f>
        <v>82</v>
      </c>
      <c r="H35" s="7">
        <f t="shared" si="8"/>
        <v>0</v>
      </c>
      <c r="I35" s="23">
        <f>I36</f>
        <v>84</v>
      </c>
      <c r="J35" s="23">
        <f>J36</f>
        <v>84</v>
      </c>
    </row>
    <row r="36" spans="1:10" ht="33" x14ac:dyDescent="0.25">
      <c r="A36" s="2" t="s">
        <v>28</v>
      </c>
      <c r="B36" s="3" t="s">
        <v>46</v>
      </c>
      <c r="C36" s="3" t="s">
        <v>10</v>
      </c>
      <c r="D36" s="3" t="s">
        <v>39</v>
      </c>
      <c r="E36" s="3" t="s">
        <v>45</v>
      </c>
      <c r="F36" s="3" t="s">
        <v>29</v>
      </c>
      <c r="G36" s="6">
        <v>82</v>
      </c>
      <c r="H36" s="8"/>
      <c r="I36" s="23">
        <v>84</v>
      </c>
      <c r="J36" s="23">
        <v>84</v>
      </c>
    </row>
    <row r="38" spans="1:10" x14ac:dyDescent="0.25">
      <c r="I38" s="35"/>
    </row>
    <row r="39" spans="1:10" x14ac:dyDescent="0.25">
      <c r="A39" s="26"/>
      <c r="B39" s="26"/>
      <c r="C39" s="26"/>
      <c r="D39" s="26"/>
      <c r="E39" s="27"/>
      <c r="F39" s="28"/>
      <c r="G39" s="20"/>
      <c r="H39" s="20"/>
      <c r="I39" s="36"/>
      <c r="J39" s="29"/>
    </row>
    <row r="40" spans="1:10" ht="17.25" x14ac:dyDescent="0.3">
      <c r="A40" s="30"/>
      <c r="B40" s="31"/>
      <c r="C40" s="31"/>
      <c r="D40" s="31"/>
      <c r="E40" s="31"/>
      <c r="F40" s="31"/>
      <c r="G40" s="31"/>
      <c r="H40" s="31"/>
      <c r="I40" s="37"/>
      <c r="J40" s="32"/>
    </row>
    <row r="41" spans="1:10" x14ac:dyDescent="0.25">
      <c r="A41" s="33"/>
      <c r="B41" s="26"/>
      <c r="C41" s="26"/>
      <c r="D41" s="26"/>
      <c r="E41" s="27"/>
      <c r="F41" s="28"/>
      <c r="G41" s="20"/>
      <c r="H41" s="20"/>
      <c r="I41" s="29"/>
      <c r="J41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2024-10-01T10:13:02Z</cp:lastPrinted>
  <dcterms:created xsi:type="dcterms:W3CDTF">2014-07-10T05:49:29Z</dcterms:created>
  <dcterms:modified xsi:type="dcterms:W3CDTF">2024-10-01T10:13:03Z</dcterms:modified>
</cp:coreProperties>
</file>