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9 мес.2025г." sheetId="11" r:id="rId1"/>
  </sheets>
  <calcPr calcId="144525"/>
</workbook>
</file>

<file path=xl/calcChain.xml><?xml version="1.0" encoding="utf-8"?>
<calcChain xmlns="http://schemas.openxmlformats.org/spreadsheetml/2006/main">
  <c r="I33" i="11" l="1"/>
  <c r="I35" i="11" l="1"/>
  <c r="K48" i="11" l="1"/>
  <c r="I47" i="11" l="1"/>
  <c r="G47" i="11"/>
  <c r="K47" i="11" l="1"/>
  <c r="N15" i="1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G31" i="11"/>
  <c r="H31" i="11"/>
  <c r="H30" i="11" s="1"/>
  <c r="H18" i="11" s="1"/>
  <c r="I31" i="11"/>
  <c r="J31" i="11"/>
  <c r="J30" i="11" s="1"/>
  <c r="J18" i="11" s="1"/>
  <c r="K31" i="11"/>
  <c r="K32" i="11"/>
  <c r="G33" i="11"/>
  <c r="G35" i="11"/>
  <c r="K36" i="11"/>
  <c r="K35" i="11" s="1"/>
  <c r="I37" i="11"/>
  <c r="G37" i="11"/>
  <c r="L37" i="11" s="1"/>
  <c r="L28" i="11" s="1"/>
  <c r="K38" i="11"/>
  <c r="L39" i="11"/>
  <c r="M39" i="11"/>
  <c r="I43" i="11"/>
  <c r="G43" i="11"/>
  <c r="G45" i="11"/>
  <c r="I45" i="11"/>
  <c r="K46" i="11"/>
  <c r="G50" i="11"/>
  <c r="G49" i="11" s="1"/>
  <c r="I50" i="11"/>
  <c r="M50" i="11" s="1"/>
  <c r="I30" i="11" l="1"/>
  <c r="K37" i="11"/>
  <c r="K45" i="11"/>
  <c r="I42" i="11"/>
  <c r="G42" i="11"/>
  <c r="G41" i="11" s="1"/>
  <c r="G40" i="11" s="1"/>
  <c r="G39" i="11" s="1"/>
  <c r="K33" i="11"/>
  <c r="I49" i="11"/>
  <c r="K49" i="11" s="1"/>
  <c r="K25" i="11"/>
  <c r="I18" i="11"/>
  <c r="G30" i="11"/>
  <c r="G23" i="11" s="1"/>
  <c r="G22" i="11" s="1"/>
  <c r="G16" i="11" s="1"/>
  <c r="K27" i="11"/>
  <c r="M27" i="11"/>
  <c r="M25" i="11" s="1"/>
  <c r="K50" i="11"/>
  <c r="L50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51" i="11" l="1"/>
</calcChain>
</file>

<file path=xl/sharedStrings.xml><?xml version="1.0" encoding="utf-8"?>
<sst xmlns="http://schemas.openxmlformats.org/spreadsheetml/2006/main" count="215" uniqueCount="61">
  <si>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</si>
  <si>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</si>
  <si>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</si>
  <si>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</si>
  <si>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</si>
  <si>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</si>
  <si>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</si>
  <si>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</si>
  <si>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</si>
  <si>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</si>
  <si>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</si>
  <si>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</si>
  <si>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</si>
  <si>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</si>
  <si>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</si>
  <si>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</si>
  <si>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</si>
  <si>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</si>
  <si>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</si>
  <si>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</si>
  <si>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</si>
  <si>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</si>
  <si>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</si>
  <si>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</si>
  <si>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</si>
  <si>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</si>
  <si>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</si>
  <si>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</si>
  <si>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</si>
  <si>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</si>
  <si>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</si>
  <si>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</si>
  <si>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</si>
  <si>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</si>
  <si>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</si>
  <si>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</si>
  <si>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</si>
  <si>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</si>
  <si>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</si>
  <si>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</si>
  <si>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</si>
  <si>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</si>
  <si>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</si>
  <si>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</si>
  <si>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</si>
  <si>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</si>
  <si>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</si>
  <si>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</si>
  <si>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</si>
  <si>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</si>
  <si>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</si>
  <si>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</si>
  <si>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</si>
  <si>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</si>
  <si>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</si>
  <si>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</si>
  <si>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</si>
  <si>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830</t>
  </si>
  <si>
    <t>990 00 04000</t>
  </si>
  <si>
    <t>Исполнение судебных актов</t>
  </si>
  <si>
    <t>Отчет об исполнении бюджета за 2025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</si>
</sst>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1" fillId="0" borderId="8" xfId="0" applyNumberFormat="1" applyFont="1" applyFill="1" applyBorder="1" applyAlignment="1">
      <alignment horizont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2"/>
  <sheetViews>
    <sheetView tabSelected="1" topLeftCell="A35" workbookViewId="0">
      <selection activeCell="A7" sqref="A7:N51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11"/>
      <c r="B2" s="111"/>
      <c r="C2" s="111"/>
      <c r="D2" s="111"/>
      <c r="E2" s="111"/>
      <c r="F2" s="111"/>
    </row>
    <row r="3" spans="1:14" ht="36.75" hidden="1" customHeight="1" x14ac:dyDescent="0.3">
      <c r="A3" s="112"/>
      <c r="B3" s="112"/>
      <c r="C3" s="112"/>
      <c r="D3" s="112"/>
      <c r="E3" s="112"/>
      <c r="F3" s="112"/>
      <c r="G3" s="4"/>
      <c r="H3" s="4"/>
    </row>
    <row r="4" spans="1:14" ht="36.75" hidden="1" customHeight="1" x14ac:dyDescent="0.3">
      <c r="A4" s="112"/>
      <c r="B4" s="112"/>
      <c r="C4" s="112"/>
      <c r="D4" s="112"/>
      <c r="E4" s="112"/>
      <c r="F4" s="112"/>
    </row>
    <row r="5" spans="1:14" ht="36.75" hidden="1" customHeight="1" x14ac:dyDescent="0.3">
      <c r="A5" s="111"/>
      <c r="B5" s="111"/>
      <c r="C5" s="111"/>
      <c r="D5" s="111"/>
      <c r="E5" s="111"/>
      <c r="F5" s="111"/>
    </row>
    <row r="6" spans="1:14" ht="36.75" hidden="1" customHeight="1" x14ac:dyDescent="0.3">
      <c r="A6" s="112"/>
      <c r="B6" s="112"/>
      <c r="C6" s="112"/>
      <c r="D6" s="112"/>
      <c r="E6" s="112"/>
      <c r="F6" s="112"/>
    </row>
    <row r="7" spans="1:14" ht="12.75" customHeight="1" x14ac:dyDescent="0.2">
      <c r="A7" s="113" t="s">
        <v>60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4" ht="12.75" customHeight="1" x14ac:dyDescent="0.2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4" ht="32.25" customHeight="1" thickBo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4" ht="17.25" customHeight="1" x14ac:dyDescent="0.2">
      <c r="A10" s="115" t="s">
        <v>17</v>
      </c>
      <c r="B10" s="118" t="s">
        <v>7</v>
      </c>
      <c r="C10" s="118" t="s">
        <v>8</v>
      </c>
      <c r="D10" s="118" t="s">
        <v>9</v>
      </c>
      <c r="E10" s="108" t="s">
        <v>1</v>
      </c>
      <c r="F10" s="108" t="s">
        <v>2</v>
      </c>
      <c r="G10" s="104" t="s">
        <v>44</v>
      </c>
      <c r="H10" s="105"/>
      <c r="I10" s="104" t="s">
        <v>42</v>
      </c>
      <c r="J10" s="105"/>
      <c r="K10" s="104" t="s">
        <v>41</v>
      </c>
      <c r="L10" s="121"/>
      <c r="M10" s="121"/>
      <c r="N10" s="105"/>
    </row>
    <row r="11" spans="1:14" ht="39" customHeight="1" thickBot="1" x14ac:dyDescent="0.25">
      <c r="A11" s="116"/>
      <c r="B11" s="119"/>
      <c r="C11" s="119"/>
      <c r="D11" s="119"/>
      <c r="E11" s="109"/>
      <c r="F11" s="109"/>
      <c r="G11" s="106"/>
      <c r="H11" s="107"/>
      <c r="I11" s="106"/>
      <c r="J11" s="107"/>
      <c r="K11" s="106"/>
      <c r="L11" s="122"/>
      <c r="M11" s="122"/>
      <c r="N11" s="107"/>
    </row>
    <row r="12" spans="1:14" ht="21" customHeight="1" x14ac:dyDescent="0.2">
      <c r="A12" s="116"/>
      <c r="B12" s="119"/>
      <c r="C12" s="119"/>
      <c r="D12" s="119"/>
      <c r="E12" s="109"/>
      <c r="F12" s="109"/>
      <c r="G12" s="108" t="s">
        <v>18</v>
      </c>
      <c r="H12" s="108" t="s">
        <v>43</v>
      </c>
      <c r="I12" s="108" t="s">
        <v>18</v>
      </c>
      <c r="J12" s="108" t="s">
        <v>43</v>
      </c>
      <c r="K12" s="108" t="s">
        <v>18</v>
      </c>
      <c r="L12" s="101" t="s">
        <v>15</v>
      </c>
      <c r="M12" s="101" t="s">
        <v>15</v>
      </c>
      <c r="N12" s="108" t="s">
        <v>43</v>
      </c>
    </row>
    <row r="13" spans="1:14" ht="70.5" customHeight="1" thickBot="1" x14ac:dyDescent="0.25">
      <c r="A13" s="116"/>
      <c r="B13" s="119"/>
      <c r="C13" s="119"/>
      <c r="D13" s="119"/>
      <c r="E13" s="109"/>
      <c r="F13" s="109"/>
      <c r="G13" s="109"/>
      <c r="H13" s="109"/>
      <c r="I13" s="109"/>
      <c r="J13" s="109"/>
      <c r="K13" s="109"/>
      <c r="L13" s="102"/>
      <c r="M13" s="102"/>
      <c r="N13" s="109"/>
    </row>
    <row r="14" spans="1:14" ht="36.75" hidden="1" customHeight="1" x14ac:dyDescent="0.2">
      <c r="A14" s="117"/>
      <c r="B14" s="120"/>
      <c r="C14" s="120"/>
      <c r="D14" s="120"/>
      <c r="E14" s="110"/>
      <c r="F14" s="110"/>
      <c r="G14" s="73"/>
      <c r="H14" s="73"/>
      <c r="I14" s="73"/>
      <c r="J14" s="73"/>
      <c r="K14" s="73"/>
      <c r="L14" s="103"/>
      <c r="M14" s="103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180391</v>
      </c>
      <c r="H15" s="35">
        <f t="shared" ref="H15:N15" si="0">SUM(H16+H39)</f>
        <v>0</v>
      </c>
      <c r="I15" s="35">
        <f t="shared" si="0"/>
        <v>179945</v>
      </c>
      <c r="J15" s="35">
        <f t="shared" si="0"/>
        <v>0</v>
      </c>
      <c r="K15" s="34">
        <f>SUM(I15/G15)*100</f>
        <v>99.752759283999765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137044</v>
      </c>
      <c r="H16" s="38">
        <f>SUM(H22)</f>
        <v>0</v>
      </c>
      <c r="I16" s="38">
        <f>SUM(I22)</f>
        <v>136829</v>
      </c>
      <c r="J16" s="38">
        <f>SUM(J22)</f>
        <v>0</v>
      </c>
      <c r="K16" s="34">
        <f>SUM(I16/G16)*100</f>
        <v>99.843116079507311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133013</v>
      </c>
      <c r="H18" s="52">
        <f>SUM(H20+H27+H30)</f>
        <v>813</v>
      </c>
      <c r="I18" s="52">
        <f>SUM(I20+I27+I30)</f>
        <v>132798</v>
      </c>
      <c r="J18" s="52">
        <f>SUM(J20+J27+J30)</f>
        <v>813</v>
      </c>
      <c r="K18" s="51">
        <f>SUM(K20+K27+K30)</f>
        <v>1012.7896763381943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137044</v>
      </c>
      <c r="H22" s="66">
        <f>SUM(H23)</f>
        <v>0</v>
      </c>
      <c r="I22" s="66">
        <f>SUM(I23)</f>
        <v>136829</v>
      </c>
      <c r="J22" s="66">
        <f>SUM(J23)</f>
        <v>0</v>
      </c>
      <c r="K22" s="98">
        <f>SUM(I22/G22)*100</f>
        <v>99.843116079507311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137044</v>
      </c>
      <c r="H23" s="21">
        <f>SUM(H24+H27+H30)</f>
        <v>0</v>
      </c>
      <c r="I23" s="21">
        <f>SUM(I24+I27+I30)</f>
        <v>136829</v>
      </c>
      <c r="J23" s="21">
        <f>SUM(J24+J27+J30)</f>
        <v>0</v>
      </c>
      <c r="K23" s="98">
        <f t="shared" ref="K23:K31" si="1">SUM(I23/G23)*100</f>
        <v>99.843116079507311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4844</v>
      </c>
      <c r="H24" s="68"/>
      <c r="I24" s="68">
        <f t="shared" si="2"/>
        <v>4844</v>
      </c>
      <c r="J24" s="68"/>
      <c r="K24" s="67">
        <f t="shared" si="1"/>
        <v>100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00" t="s">
        <v>47</v>
      </c>
      <c r="F25" s="61" t="s">
        <v>22</v>
      </c>
      <c r="G25" s="63">
        <f t="shared" si="2"/>
        <v>4844</v>
      </c>
      <c r="H25" s="63"/>
      <c r="I25" s="63">
        <f t="shared" si="2"/>
        <v>4844</v>
      </c>
      <c r="J25" s="21"/>
      <c r="K25" s="71">
        <f t="shared" si="1"/>
        <v>100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4844</v>
      </c>
      <c r="H26" s="68"/>
      <c r="I26" s="68">
        <v>4844</v>
      </c>
      <c r="J26" s="68"/>
      <c r="K26" s="98">
        <f t="shared" si="1"/>
        <v>100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2187</v>
      </c>
      <c r="H27" s="68"/>
      <c r="I27" s="68">
        <f t="shared" si="3"/>
        <v>2186</v>
      </c>
      <c r="J27" s="68"/>
      <c r="K27" s="98">
        <f t="shared" si="1"/>
        <v>99.954275262917236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2187</v>
      </c>
      <c r="H28" s="21"/>
      <c r="I28" s="21">
        <f t="shared" si="3"/>
        <v>2186</v>
      </c>
      <c r="J28" s="21"/>
      <c r="K28" s="98">
        <f t="shared" si="1"/>
        <v>99.954275262917236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2187</v>
      </c>
      <c r="H29" s="68"/>
      <c r="I29" s="68">
        <v>2186</v>
      </c>
      <c r="J29" s="68"/>
      <c r="K29" s="98">
        <f t="shared" si="1"/>
        <v>99.954275262917236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130013</v>
      </c>
      <c r="H30" s="68">
        <f>SUM(H31+H33+H37)+H35</f>
        <v>0</v>
      </c>
      <c r="I30" s="68">
        <f>SUM(I31+I33+I35+I37)</f>
        <v>129799</v>
      </c>
      <c r="J30" s="68">
        <f>SUM(J31+J33+J37)</f>
        <v>0</v>
      </c>
      <c r="K30" s="98">
        <f t="shared" si="1"/>
        <v>99.83540107527709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109861</v>
      </c>
      <c r="H31" s="21">
        <f>SUM(H32)</f>
        <v>0</v>
      </c>
      <c r="I31" s="21">
        <f>SUM(I32)</f>
        <v>109861</v>
      </c>
      <c r="J31" s="21">
        <f>SUM(J32)</f>
        <v>0</v>
      </c>
      <c r="K31" s="98">
        <f t="shared" si="1"/>
        <v>100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v>109861</v>
      </c>
      <c r="H32" s="67"/>
      <c r="I32" s="67">
        <v>109861</v>
      </c>
      <c r="J32" s="67"/>
      <c r="K32" s="67">
        <f t="shared" ref="K32:K38" si="4">SUM(I32/G32)*100</f>
        <v>100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19814</v>
      </c>
      <c r="H33" s="68"/>
      <c r="I33" s="68">
        <f>SUM(I34)</f>
        <v>19600</v>
      </c>
      <c r="J33" s="68"/>
      <c r="K33" s="67">
        <f t="shared" si="4"/>
        <v>98.919955586958721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v>19814</v>
      </c>
      <c r="H34" s="68"/>
      <c r="I34" s="99">
        <v>19600</v>
      </c>
      <c r="J34" s="68"/>
      <c r="K34" s="67">
        <f>SUM(I34/G34)*100</f>
        <v>98.919955586958721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SUM(I36:I36)</f>
        <v>98</v>
      </c>
      <c r="J35" s="68"/>
      <c r="K35" s="99">
        <f>SUM(K36:K36)</f>
        <v>100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>
        <v>98</v>
      </c>
      <c r="J36" s="72"/>
      <c r="K36" s="71">
        <f t="shared" si="4"/>
        <v>100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240</v>
      </c>
      <c r="H37" s="68"/>
      <c r="I37" s="68">
        <f>SUM(I38:I38)</f>
        <v>240</v>
      </c>
      <c r="J37" s="68"/>
      <c r="K37" s="67">
        <f t="shared" si="4"/>
        <v>100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240</v>
      </c>
      <c r="H38" s="68"/>
      <c r="I38" s="68">
        <v>240</v>
      </c>
      <c r="J38" s="68"/>
      <c r="K38" s="67">
        <f t="shared" si="4"/>
        <v>100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43347</v>
      </c>
      <c r="H39" s="35"/>
      <c r="I39" s="35">
        <f>SUM(I40)</f>
        <v>43116</v>
      </c>
      <c r="J39" s="35"/>
      <c r="K39" s="34">
        <f>SUM(I39/G39)*100</f>
        <v>99.467091148176351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43347</v>
      </c>
      <c r="H40" s="72"/>
      <c r="I40" s="72">
        <f t="shared" si="5"/>
        <v>43116</v>
      </c>
      <c r="J40" s="72"/>
      <c r="K40" s="71">
        <f t="shared" ref="K40:K46" si="6">SUM(I40/G40)*100</f>
        <v>99.467091148176351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58</v>
      </c>
      <c r="F41" s="43"/>
      <c r="G41" s="68">
        <f>SUM(G42+G49)</f>
        <v>43347</v>
      </c>
      <c r="H41" s="68"/>
      <c r="I41" s="68">
        <f>SUM(I42+I49)</f>
        <v>43116</v>
      </c>
      <c r="J41" s="68"/>
      <c r="K41" s="67">
        <f t="shared" si="6"/>
        <v>99.467091148176351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SUM(G43+G45+G47)</f>
        <v>43290</v>
      </c>
      <c r="H42" s="68"/>
      <c r="I42" s="68">
        <f>SUM(I43+I45+I47)</f>
        <v>43067</v>
      </c>
      <c r="J42" s="68"/>
      <c r="K42" s="67">
        <f t="shared" si="6"/>
        <v>99.484869484869492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36631</v>
      </c>
      <c r="H43" s="21"/>
      <c r="I43" s="21">
        <f>SUM(I44)</f>
        <v>36631</v>
      </c>
      <c r="J43" s="21"/>
      <c r="K43" s="67">
        <f t="shared" si="6"/>
        <v>100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v>36631</v>
      </c>
      <c r="H44" s="68"/>
      <c r="I44" s="68">
        <v>36631</v>
      </c>
      <c r="J44" s="68"/>
      <c r="K44" s="67">
        <f t="shared" si="6"/>
        <v>100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6632</v>
      </c>
      <c r="H45" s="68"/>
      <c r="I45" s="68">
        <f>SUM(I46)</f>
        <v>6409</v>
      </c>
      <c r="J45" s="68"/>
      <c r="K45" s="67">
        <f t="shared" si="6"/>
        <v>96.637515078407716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v>6632</v>
      </c>
      <c r="H46" s="68"/>
      <c r="I46" s="68">
        <v>6409</v>
      </c>
      <c r="J46" s="68"/>
      <c r="K46" s="67">
        <f t="shared" si="6"/>
        <v>96.637515078407716</v>
      </c>
      <c r="L46" s="22"/>
      <c r="M46" s="16"/>
      <c r="N46" s="67"/>
    </row>
    <row r="47" spans="1:14" thickBot="1" x14ac:dyDescent="0.3">
      <c r="A47" s="39" t="s">
        <v>29</v>
      </c>
      <c r="B47" s="40" t="s">
        <v>37</v>
      </c>
      <c r="C47" s="40" t="s">
        <v>10</v>
      </c>
      <c r="D47" s="41" t="s">
        <v>0</v>
      </c>
      <c r="E47" s="42" t="s">
        <v>50</v>
      </c>
      <c r="F47" s="43" t="s">
        <v>30</v>
      </c>
      <c r="G47" s="68">
        <f>SUM(G48)</f>
        <v>27</v>
      </c>
      <c r="H47" s="68"/>
      <c r="I47" s="68">
        <f>SUM(I48)</f>
        <v>27</v>
      </c>
      <c r="J47" s="68"/>
      <c r="K47" s="67">
        <f>SUM(I47/G47)*100</f>
        <v>100</v>
      </c>
      <c r="L47" s="22"/>
      <c r="M47" s="16"/>
      <c r="N47" s="67"/>
    </row>
    <row r="48" spans="1:14" thickBot="1" x14ac:dyDescent="0.3">
      <c r="A48" s="39" t="s">
        <v>59</v>
      </c>
      <c r="B48" s="40" t="s">
        <v>37</v>
      </c>
      <c r="C48" s="40" t="s">
        <v>10</v>
      </c>
      <c r="D48" s="41" t="s">
        <v>0</v>
      </c>
      <c r="E48" s="42" t="s">
        <v>50</v>
      </c>
      <c r="F48" s="43" t="s">
        <v>57</v>
      </c>
      <c r="G48" s="68">
        <v>27</v>
      </c>
      <c r="H48" s="68"/>
      <c r="I48" s="68">
        <v>27</v>
      </c>
      <c r="J48" s="68"/>
      <c r="K48" s="67">
        <f>SUM(I48/G48)*100</f>
        <v>100</v>
      </c>
      <c r="L48" s="22"/>
      <c r="M48" s="16"/>
      <c r="N48" s="67"/>
    </row>
    <row r="49" spans="1:71" ht="32.25" thickBot="1" x14ac:dyDescent="0.3">
      <c r="A49" s="29" t="s">
        <v>56</v>
      </c>
      <c r="B49" s="36" t="s">
        <v>37</v>
      </c>
      <c r="C49" s="36" t="s">
        <v>10</v>
      </c>
      <c r="D49" s="37" t="s">
        <v>0</v>
      </c>
      <c r="E49" s="97" t="s">
        <v>55</v>
      </c>
      <c r="F49" s="33"/>
      <c r="G49" s="35">
        <f>SUM(G50)</f>
        <v>57</v>
      </c>
      <c r="H49" s="35"/>
      <c r="I49" s="35">
        <f>SUM(I50)</f>
        <v>49</v>
      </c>
      <c r="J49" s="35"/>
      <c r="K49" s="34">
        <f>SUM(I49/G49)*100</f>
        <v>85.964912280701753</v>
      </c>
      <c r="L49" s="77"/>
      <c r="M49" s="17"/>
      <c r="N49" s="34"/>
    </row>
    <row r="50" spans="1:71" ht="32.25" thickBot="1" x14ac:dyDescent="0.3">
      <c r="A50" s="39" t="s">
        <v>27</v>
      </c>
      <c r="B50" s="40" t="s">
        <v>37</v>
      </c>
      <c r="C50" s="40" t="s">
        <v>10</v>
      </c>
      <c r="D50" s="41" t="s">
        <v>0</v>
      </c>
      <c r="E50" s="42" t="s">
        <v>55</v>
      </c>
      <c r="F50" s="43" t="s">
        <v>28</v>
      </c>
      <c r="G50" s="68">
        <f>SUM(G51)</f>
        <v>57</v>
      </c>
      <c r="H50" s="68"/>
      <c r="I50" s="68">
        <f>SUM(I51)</f>
        <v>49</v>
      </c>
      <c r="J50" s="68"/>
      <c r="K50" s="67">
        <f t="shared" ref="K50" si="7">SUM(I50/G50)*100</f>
        <v>85.964912280701753</v>
      </c>
      <c r="L50" s="27" t="e">
        <f>G50-#REF!</f>
        <v>#REF!</v>
      </c>
      <c r="M50" s="16" t="e">
        <f>I50-#REF!</f>
        <v>#REF!</v>
      </c>
      <c r="N50" s="67"/>
    </row>
    <row r="51" spans="1:71" ht="48" thickBot="1" x14ac:dyDescent="0.3">
      <c r="A51" s="39" t="s">
        <v>35</v>
      </c>
      <c r="B51" s="40" t="s">
        <v>37</v>
      </c>
      <c r="C51" s="40" t="s">
        <v>10</v>
      </c>
      <c r="D51" s="41" t="s">
        <v>0</v>
      </c>
      <c r="E51" s="42" t="s">
        <v>55</v>
      </c>
      <c r="F51" s="43" t="s">
        <v>39</v>
      </c>
      <c r="G51" s="68">
        <v>57</v>
      </c>
      <c r="H51" s="68"/>
      <c r="I51" s="68">
        <v>49</v>
      </c>
      <c r="J51" s="68"/>
      <c r="K51" s="67">
        <f>SUM(I51/G51)*100</f>
        <v>85.964912280701753</v>
      </c>
      <c r="L51" s="28"/>
      <c r="M51" s="16"/>
      <c r="N51" s="67"/>
      <c r="AS51" s="76"/>
      <c r="AT51" s="76"/>
      <c r="AU51" s="76"/>
      <c r="AV51" s="76"/>
      <c r="AW51" s="76"/>
      <c r="AZ51" s="76"/>
      <c r="BA51" s="76"/>
      <c r="BB51" s="76"/>
      <c r="BC51" s="76"/>
      <c r="BF51" s="76"/>
      <c r="BG51" s="76"/>
      <c r="BH51" s="76"/>
      <c r="BI51" s="76"/>
      <c r="BL51" s="76"/>
      <c r="BM51" s="76"/>
      <c r="BN51" s="76"/>
      <c r="BO51" s="76"/>
      <c r="BR51" s="9"/>
      <c r="BS51" s="9"/>
    </row>
    <row r="52" spans="1:71" x14ac:dyDescent="0.25">
      <c r="G52" s="74"/>
      <c r="H52" s="74"/>
      <c r="I52" s="1"/>
      <c r="J52" s="75"/>
      <c r="K52" s="9"/>
      <c r="AS52" s="76"/>
      <c r="AT52" s="76"/>
      <c r="AU52" s="76"/>
      <c r="AV52" s="76"/>
      <c r="AW52" s="76"/>
      <c r="AZ52" s="76"/>
      <c r="BA52" s="76"/>
      <c r="BB52" s="76"/>
      <c r="BC52" s="76"/>
      <c r="BF52" s="76"/>
      <c r="BG52" s="76"/>
      <c r="BH52" s="76"/>
      <c r="BI52" s="76"/>
      <c r="BL52" s="76"/>
      <c r="BM52" s="76"/>
      <c r="BN52" s="76"/>
      <c r="BO52" s="76"/>
      <c r="BR52" s="9"/>
      <c r="BS52" s="9"/>
    </row>
    <row r="53" spans="1:71" x14ac:dyDescent="0.25">
      <c r="I53" s="9"/>
      <c r="J53" s="9"/>
      <c r="K53" s="9"/>
    </row>
    <row r="54" spans="1:71" ht="30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82"/>
      <c r="K55" s="9"/>
    </row>
    <row r="56" spans="1:71" ht="33.75" customHeight="1" x14ac:dyDescent="0.3">
      <c r="A56" s="80"/>
      <c r="B56" s="78"/>
      <c r="C56" s="78"/>
      <c r="D56" s="78"/>
      <c r="E56" s="78"/>
      <c r="F56" s="78"/>
      <c r="G56" s="78"/>
      <c r="H56" s="78"/>
      <c r="I56" s="79"/>
      <c r="J56" s="81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  <c r="K125" s="9"/>
    </row>
    <row r="126" spans="9:11" x14ac:dyDescent="0.25">
      <c r="I126" s="9"/>
      <c r="J126" s="9"/>
      <c r="K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</sheetData>
  <mergeCells count="23"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  <mergeCell ref="L12:L14"/>
    <mergeCell ref="M12:M14"/>
    <mergeCell ref="I10:J11"/>
    <mergeCell ref="G12:G13"/>
    <mergeCell ref="H12:H13"/>
    <mergeCell ref="I12:I13"/>
    <mergeCell ref="J12:J13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мес.2025г.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2026-02-03T04:29:17Z</cp:lastPrinted>
  <dcterms:created xsi:type="dcterms:W3CDTF">2007-01-25T06:11:58Z</dcterms:created>
  <dcterms:modified xsi:type="dcterms:W3CDTF">2026-02-03T04:29:28Z</dcterms:modified>
</cp:coreProperties>
</file>