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15180" windowHeight="8925"/>
  </bookViews>
  <sheets>
    <sheet name="2014г." sheetId="6" r:id="rId1"/>
  </sheets>
  <calcPr calcId="144525" refMode="R1C1"/>
</workbook>
</file>

<file path=xl/calcChain.xml><?xml version="1.0" encoding="utf-8"?>
<calcChain xmlns="http://schemas.openxmlformats.org/spreadsheetml/2006/main">
  <c r="J46" i="6" l="1"/>
  <c r="J45" i="6" s="1"/>
  <c r="J44" i="6" s="1"/>
  <c r="J43" i="6" s="1"/>
  <c r="J53" i="6"/>
  <c r="I53" i="6"/>
  <c r="H53" i="6"/>
  <c r="G53" i="6"/>
  <c r="J51" i="6"/>
  <c r="I51" i="6"/>
  <c r="H51" i="6"/>
  <c r="G51" i="6"/>
  <c r="I46" i="6"/>
  <c r="L46" i="6" s="1"/>
  <c r="H46" i="6"/>
  <c r="H45" i="6" s="1"/>
  <c r="H44" i="6" s="1"/>
  <c r="H43" i="6" s="1"/>
  <c r="G46" i="6"/>
  <c r="G45" i="6" s="1"/>
  <c r="G44" i="6" s="1"/>
  <c r="G43" i="6" s="1"/>
  <c r="L42" i="6"/>
  <c r="K42" i="6"/>
  <c r="J40" i="6"/>
  <c r="I40" i="6"/>
  <c r="L40" i="6" s="1"/>
  <c r="H40" i="6"/>
  <c r="G40" i="6"/>
  <c r="J38" i="6"/>
  <c r="I38" i="6"/>
  <c r="H38" i="6"/>
  <c r="G38" i="6"/>
  <c r="J36" i="6"/>
  <c r="I36" i="6"/>
  <c r="H36" i="6"/>
  <c r="G36" i="6"/>
  <c r="J30" i="6"/>
  <c r="I30" i="6"/>
  <c r="L30" i="6" s="1"/>
  <c r="L23" i="6" s="1"/>
  <c r="H30" i="6"/>
  <c r="G30" i="6"/>
  <c r="J28" i="6"/>
  <c r="I28" i="6"/>
  <c r="H28" i="6"/>
  <c r="G28" i="6"/>
  <c r="J26" i="6"/>
  <c r="I26" i="6"/>
  <c r="H26" i="6"/>
  <c r="G26" i="6"/>
  <c r="J23" i="6"/>
  <c r="J22" i="6" s="1"/>
  <c r="I23" i="6"/>
  <c r="I22" i="6" s="1"/>
  <c r="L22" i="6" s="1"/>
  <c r="L20" i="6" s="1"/>
  <c r="H23" i="6"/>
  <c r="H22" i="6" s="1"/>
  <c r="G23" i="6"/>
  <c r="G22" i="6" s="1"/>
  <c r="J20" i="6"/>
  <c r="J19" i="6" s="1"/>
  <c r="I20" i="6"/>
  <c r="I19" i="6" s="1"/>
  <c r="H20" i="6"/>
  <c r="H19" i="6" s="1"/>
  <c r="G20" i="6"/>
  <c r="G19" i="6" s="1"/>
  <c r="J50" i="6" l="1"/>
  <c r="J49" i="6" s="1"/>
  <c r="J48" i="6" s="1"/>
  <c r="J42" i="6" s="1"/>
  <c r="K30" i="6"/>
  <c r="K23" i="6" s="1"/>
  <c r="H25" i="6"/>
  <c r="H35" i="6"/>
  <c r="H34" i="6" s="1"/>
  <c r="H33" i="6" s="1"/>
  <c r="H32" i="6" s="1"/>
  <c r="I50" i="6"/>
  <c r="I49" i="6" s="1"/>
  <c r="I48" i="6" s="1"/>
  <c r="L16" i="6"/>
  <c r="L15" i="6" s="1"/>
  <c r="I45" i="6"/>
  <c r="I44" i="6" s="1"/>
  <c r="I43" i="6" s="1"/>
  <c r="K40" i="6"/>
  <c r="I35" i="6"/>
  <c r="I34" i="6" s="1"/>
  <c r="I33" i="6" s="1"/>
  <c r="I32" i="6" s="1"/>
  <c r="H50" i="6"/>
  <c r="H49" i="6" s="1"/>
  <c r="H48" i="6" s="1"/>
  <c r="H42" i="6" s="1"/>
  <c r="I25" i="6"/>
  <c r="G35" i="6"/>
  <c r="G34" i="6" s="1"/>
  <c r="G33" i="6" s="1"/>
  <c r="G32" i="6" s="1"/>
  <c r="G50" i="6"/>
  <c r="G49" i="6" s="1"/>
  <c r="G48" i="6" s="1"/>
  <c r="G42" i="6" s="1"/>
  <c r="J35" i="6"/>
  <c r="J34" i="6" s="1"/>
  <c r="J33" i="6" s="1"/>
  <c r="J32" i="6" s="1"/>
  <c r="J25" i="6"/>
  <c r="J18" i="6" s="1"/>
  <c r="J17" i="6" s="1"/>
  <c r="J16" i="6" s="1"/>
  <c r="G25" i="6"/>
  <c r="K22" i="6"/>
  <c r="K20" i="6" s="1"/>
  <c r="K46" i="6"/>
  <c r="H18" i="6" l="1"/>
  <c r="H17" i="6" s="1"/>
  <c r="H16" i="6" s="1"/>
  <c r="H15" i="6" s="1"/>
  <c r="K16" i="6"/>
  <c r="K15" i="6" s="1"/>
  <c r="I42" i="6"/>
  <c r="I18" i="6"/>
  <c r="I17" i="6" s="1"/>
  <c r="I16" i="6" s="1"/>
  <c r="G18" i="6"/>
  <c r="G17" i="6" s="1"/>
  <c r="G16" i="6" s="1"/>
  <c r="G15" i="6" s="1"/>
  <c r="J15" i="6"/>
  <c r="I15" i="6" l="1"/>
</calcChain>
</file>

<file path=xl/sharedStrings.xml><?xml version="1.0" encoding="utf-8"?>
<sst xmlns="http://schemas.openxmlformats.org/spreadsheetml/2006/main" count="229" uniqueCount="54">
  <si>
    <t>13</t>
  </si>
  <si>
    <t>Сумма (тыс.руб.)</t>
  </si>
  <si>
    <t>ЦСР</t>
  </si>
  <si>
    <t>ВР</t>
  </si>
  <si>
    <t>Дума городского округа Тольятти</t>
  </si>
  <si>
    <t>Председатель представительного органа муниципального образования</t>
  </si>
  <si>
    <t>Депутаты представительного органа муниципального образования</t>
  </si>
  <si>
    <t>Другие общегосударственные вопросы</t>
  </si>
  <si>
    <t>Код</t>
  </si>
  <si>
    <t xml:space="preserve">Рз </t>
  </si>
  <si>
    <t>ПР</t>
  </si>
  <si>
    <t>01</t>
  </si>
  <si>
    <t>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</si>
  <si>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</si>
  <si>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город</t>
  </si>
  <si>
    <t>В том числе средства вышестоящих бюджетов</t>
  </si>
  <si>
    <t>Наименование главного распорядителя средств бюджета, раздела, подраздела, целевой статьи, вида расходов бюджета городского округа</t>
  </si>
  <si>
    <t>Отклонения</t>
  </si>
  <si>
    <t>990 00 00</t>
  </si>
  <si>
    <t>990 01 00</t>
  </si>
  <si>
    <t>990 01 02</t>
  </si>
  <si>
    <t>100</t>
  </si>
  <si>
    <t>990 01 03</t>
  </si>
  <si>
    <t>Непрограмное направление расходов</t>
  </si>
  <si>
    <t>Руководство и управление в сфере установленных функций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</si>
  <si>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</si>
  <si>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Центральный аппарат</t>
  </si>
  <si>
    <t>990 01 04</t>
  </si>
  <si>
    <t xml:space="preserve">Закупка товаров, работ и услуг для государственных и  (муниципальных) нужд </t>
  </si>
  <si>
    <t>200</t>
  </si>
  <si>
    <t>Иные бюджетные ассигнования</t>
  </si>
  <si>
    <t>800</t>
  </si>
  <si>
    <t>06</t>
  </si>
  <si>
    <t>990 04 00</t>
  </si>
  <si>
    <t>Мероприятия в установленной сфере деятельности</t>
  </si>
  <si>
    <t>Мероприятия в сфере общегосударственного управления</t>
  </si>
  <si>
    <t>990 04 04</t>
  </si>
  <si>
    <t>190 00 00</t>
  </si>
  <si>
    <t>190 04 00</t>
  </si>
  <si>
    <t>Мероприятия, направленные на развитие муниципальной службы</t>
  </si>
  <si>
    <t>190 04 05</t>
  </si>
  <si>
    <t xml:space="preserve">190 04 05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</si>
  <si>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</si>
  <si>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</si>
  <si>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</si>
  <si>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</si>
  <si>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900</t>
  </si>
  <si>
    <t>120</t>
  </si>
  <si>
    <t>240</t>
  </si>
  <si>
    <t>850</t>
  </si>
  <si>
    <r>
      <t>Муниципальная программа «Развитие муниципальной службы в городском округе Тольятти на 2014-2016 годы</t>
    </r>
    <r>
      <rPr>
        <sz val="12"/>
        <rFont val="Arial"/>
        <family val="2"/>
        <charset val="204"/>
      </rPr>
      <t>»</t>
    </r>
  </si>
  <si>
    <t>Всего на 2014 год</t>
  </si>
  <si>
    <t>Распределение бюджетных ассигнований утвержденного бюджета городского округа на 2014 год и плановый период 2015 и 2016 годы по разделам, подразделам, целевым статьям и видам расходов классификации расходов по ГРБС - Думе городского округа Тольятти</t>
  </si>
  <si>
    <t>922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</si>
</sst>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р_._-;\-* #,##0_р_._-;_-* &quot;-&quot;_р_._-;_-@_-"/>
    <numFmt numFmtId="164" formatCode="00000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6"/>
      <name val="Arial Cyr"/>
      <charset val="204"/>
    </font>
    <font>
      <sz val="14"/>
      <name val="Arial Cyr"/>
      <charset val="204"/>
    </font>
    <font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9">
    <xf numFmtId="0" fontId="0" fillId="0" borderId="0" xfId="0"/>
    <xf numFmtId="0" fontId="0" fillId="0" borderId="0" xfId="0" applyFill="1"/>
    <xf numFmtId="0" fontId="3" fillId="0" borderId="0" xfId="0" applyFont="1" applyFill="1"/>
    <xf numFmtId="0" fontId="4" fillId="0" borderId="0" xfId="0" applyFont="1" applyFill="1"/>
    <xf numFmtId="0" fontId="8" fillId="0" borderId="0" xfId="0" applyFont="1" applyFill="1" applyAlignment="1"/>
    <xf numFmtId="0" fontId="2" fillId="0" borderId="0" xfId="0" applyFont="1" applyFill="1" applyAlignment="1"/>
    <xf numFmtId="164" fontId="4" fillId="0" borderId="0" xfId="0" applyNumberFormat="1" applyFont="1" applyFill="1"/>
    <xf numFmtId="49" fontId="4" fillId="0" borderId="0" xfId="0" applyNumberFormat="1" applyFont="1" applyFill="1" applyAlignment="1">
      <alignment horizontal="center"/>
    </xf>
    <xf numFmtId="0" fontId="0" fillId="2" borderId="0" xfId="0" applyFill="1"/>
    <xf numFmtId="0" fontId="0" fillId="3" borderId="0" xfId="0" applyFill="1"/>
    <xf numFmtId="0" fontId="0" fillId="3" borderId="0" xfId="0" applyFill="1" applyBorder="1"/>
    <xf numFmtId="3" fontId="4" fillId="3" borderId="2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0" fontId="0" fillId="3" borderId="7" xfId="0" applyFill="1" applyBorder="1"/>
    <xf numFmtId="3" fontId="4" fillId="3" borderId="0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0" fontId="0" fillId="3" borderId="12" xfId="0" applyFill="1" applyBorder="1"/>
    <xf numFmtId="0" fontId="10" fillId="3" borderId="12" xfId="0" applyFont="1" applyFill="1" applyBorder="1"/>
    <xf numFmtId="3" fontId="7" fillId="3" borderId="9" xfId="2" applyNumberFormat="1" applyFont="1" applyFill="1" applyBorder="1" applyAlignment="1">
      <alignment horizontal="center"/>
    </xf>
    <xf numFmtId="3" fontId="4" fillId="3" borderId="12" xfId="0" applyNumberFormat="1" applyFont="1" applyFill="1" applyBorder="1" applyAlignment="1">
      <alignment horizontal="center"/>
    </xf>
    <xf numFmtId="3" fontId="12" fillId="0" borderId="1" xfId="0" applyNumberFormat="1" applyFont="1" applyFill="1" applyBorder="1" applyAlignment="1">
      <alignment horizontal="center"/>
    </xf>
    <xf numFmtId="3" fontId="12" fillId="0" borderId="2" xfId="0" applyNumberFormat="1" applyFont="1" applyFill="1" applyBorder="1" applyAlignment="1">
      <alignment horizontal="center"/>
    </xf>
    <xf numFmtId="0" fontId="0" fillId="3" borderId="11" xfId="0" applyFill="1" applyBorder="1"/>
    <xf numFmtId="3" fontId="5" fillId="3" borderId="12" xfId="0" applyNumberFormat="1" applyFont="1" applyFill="1" applyBorder="1" applyAlignment="1">
      <alignment horizontal="center"/>
    </xf>
    <xf numFmtId="3" fontId="7" fillId="3" borderId="12" xfId="2" applyNumberFormat="1" applyFont="1" applyFill="1" applyBorder="1" applyAlignment="1">
      <alignment horizontal="center"/>
    </xf>
    <xf numFmtId="0" fontId="0" fillId="3" borderId="3" xfId="0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10" fillId="3" borderId="12" xfId="0" applyNumberFormat="1" applyFont="1" applyFill="1" applyBorder="1"/>
    <xf numFmtId="3" fontId="0" fillId="3" borderId="0" xfId="0" applyNumberFormat="1" applyFill="1" applyBorder="1"/>
    <xf numFmtId="3" fontId="6" fillId="3" borderId="0" xfId="0" applyNumberFormat="1" applyFont="1" applyFill="1" applyBorder="1" applyAlignment="1">
      <alignment horizontal="center"/>
    </xf>
    <xf numFmtId="3" fontId="0" fillId="3" borderId="6" xfId="0" applyNumberFormat="1" applyFill="1" applyBorder="1"/>
    <xf numFmtId="0" fontId="11" fillId="0" borderId="10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center" wrapText="1"/>
    </xf>
    <xf numFmtId="0" fontId="11" fillId="0" borderId="12" xfId="0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3" fontId="11" fillId="0" borderId="10" xfId="0" applyNumberFormat="1" applyFont="1" applyFill="1" applyBorder="1" applyAlignment="1">
      <alignment horizontal="center"/>
    </xf>
    <xf numFmtId="3" fontId="11" fillId="0" borderId="9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 wrapText="1"/>
    </xf>
    <xf numFmtId="49" fontId="11" fillId="0" borderId="12" xfId="0" applyNumberFormat="1" applyFont="1" applyFill="1" applyBorder="1" applyAlignment="1">
      <alignment horizontal="center" wrapText="1"/>
    </xf>
    <xf numFmtId="3" fontId="11" fillId="0" borderId="10" xfId="2" applyNumberFormat="1" applyFont="1" applyFill="1" applyBorder="1" applyAlignment="1">
      <alignment horizontal="center"/>
    </xf>
    <xf numFmtId="3" fontId="11" fillId="0" borderId="9" xfId="2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49" fontId="12" fillId="0" borderId="11" xfId="0" applyNumberFormat="1" applyFont="1" applyFill="1" applyBorder="1" applyAlignment="1">
      <alignment horizontal="center" wrapText="1"/>
    </xf>
    <xf numFmtId="49" fontId="12" fillId="0" borderId="12" xfId="0" applyNumberFormat="1" applyFont="1" applyFill="1" applyBorder="1" applyAlignment="1">
      <alignment horizontal="center" wrapText="1"/>
    </xf>
    <xf numFmtId="164" fontId="12" fillId="0" borderId="10" xfId="0" applyNumberFormat="1" applyFont="1" applyFill="1" applyBorder="1" applyAlignment="1">
      <alignment horizontal="center" wrapText="1"/>
    </xf>
    <xf numFmtId="49" fontId="12" fillId="0" borderId="10" xfId="0" applyNumberFormat="1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left" wrapText="1"/>
    </xf>
    <xf numFmtId="49" fontId="12" fillId="0" borderId="3" xfId="0" applyNumberFormat="1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 wrapText="1"/>
    </xf>
    <xf numFmtId="164" fontId="12" fillId="0" borderId="1" xfId="0" applyNumberFormat="1" applyFont="1" applyFill="1" applyBorder="1" applyAlignment="1">
      <alignment horizontal="center" wrapText="1"/>
    </xf>
    <xf numFmtId="49" fontId="12" fillId="0" borderId="1" xfId="0" applyNumberFormat="1" applyFont="1" applyFill="1" applyBorder="1" applyAlignment="1">
      <alignment horizontal="center" wrapText="1"/>
    </xf>
    <xf numFmtId="49" fontId="12" fillId="0" borderId="16" xfId="0" applyNumberFormat="1" applyFont="1" applyFill="1" applyBorder="1" applyAlignment="1">
      <alignment horizontal="center" wrapText="1"/>
    </xf>
    <xf numFmtId="49" fontId="12" fillId="0" borderId="17" xfId="0" applyNumberFormat="1" applyFont="1" applyFill="1" applyBorder="1" applyAlignment="1">
      <alignment horizontal="center" wrapText="1"/>
    </xf>
    <xf numFmtId="164" fontId="12" fillId="0" borderId="15" xfId="0" applyNumberFormat="1" applyFont="1" applyFill="1" applyBorder="1" applyAlignment="1">
      <alignment horizontal="center" wrapText="1"/>
    </xf>
    <xf numFmtId="0" fontId="12" fillId="0" borderId="21" xfId="0" applyFont="1" applyFill="1" applyBorder="1" applyAlignment="1">
      <alignment horizontal="left" wrapText="1"/>
    </xf>
    <xf numFmtId="49" fontId="12" fillId="0" borderId="21" xfId="0" applyNumberFormat="1" applyFont="1" applyFill="1" applyBorder="1" applyAlignment="1">
      <alignment horizontal="center" wrapText="1"/>
    </xf>
    <xf numFmtId="3" fontId="12" fillId="0" borderId="21" xfId="0" applyNumberFormat="1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0" fontId="12" fillId="0" borderId="19" xfId="0" applyFont="1" applyFill="1" applyBorder="1" applyAlignment="1">
      <alignment horizontal="left" wrapText="1"/>
    </xf>
    <xf numFmtId="49" fontId="12" fillId="0" borderId="19" xfId="0" applyNumberFormat="1" applyFont="1" applyFill="1" applyBorder="1" applyAlignment="1">
      <alignment horizontal="center" wrapText="1"/>
    </xf>
    <xf numFmtId="3" fontId="12" fillId="0" borderId="19" xfId="0" applyNumberFormat="1" applyFont="1" applyFill="1" applyBorder="1" applyAlignment="1">
      <alignment horizontal="center"/>
    </xf>
    <xf numFmtId="3" fontId="12" fillId="0" borderId="18" xfId="0" applyNumberFormat="1" applyFont="1" applyFill="1" applyBorder="1" applyAlignment="1">
      <alignment horizontal="center"/>
    </xf>
    <xf numFmtId="3" fontId="12" fillId="0" borderId="10" xfId="0" applyNumberFormat="1" applyFont="1" applyFill="1" applyBorder="1" applyAlignment="1">
      <alignment horizontal="center"/>
    </xf>
    <xf numFmtId="3" fontId="12" fillId="0" borderId="9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 wrapText="1"/>
    </xf>
    <xf numFmtId="49" fontId="12" fillId="0" borderId="23" xfId="0" applyNumberFormat="1" applyFont="1" applyFill="1" applyBorder="1" applyAlignment="1">
      <alignment horizontal="center" wrapText="1"/>
    </xf>
    <xf numFmtId="164" fontId="12" fillId="0" borderId="21" xfId="0" applyNumberFormat="1" applyFont="1" applyFill="1" applyBorder="1" applyAlignment="1">
      <alignment horizontal="center" wrapText="1"/>
    </xf>
    <xf numFmtId="49" fontId="12" fillId="0" borderId="13" xfId="0" applyNumberFormat="1" applyFont="1" applyFill="1" applyBorder="1" applyAlignment="1">
      <alignment horizontal="center" wrapText="1"/>
    </xf>
    <xf numFmtId="49" fontId="11" fillId="0" borderId="1" xfId="0" applyNumberFormat="1" applyFont="1" applyFill="1" applyBorder="1" applyAlignment="1">
      <alignment horizontal="center" wrapText="1"/>
    </xf>
    <xf numFmtId="3" fontId="11" fillId="0" borderId="2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/>
    </xf>
    <xf numFmtId="164" fontId="12" fillId="0" borderId="8" xfId="0" applyNumberFormat="1" applyFont="1" applyFill="1" applyBorder="1" applyAlignment="1">
      <alignment horizontal="center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49" fontId="12" fillId="0" borderId="8" xfId="0" applyNumberFormat="1" applyFont="1" applyFill="1" applyBorder="1" applyAlignment="1">
      <alignment horizontal="center" wrapText="1"/>
    </xf>
    <xf numFmtId="3" fontId="12" fillId="0" borderId="8" xfId="0" applyNumberFormat="1" applyFont="1" applyFill="1" applyBorder="1" applyAlignment="1">
      <alignment horizontal="center"/>
    </xf>
    <xf numFmtId="3" fontId="12" fillId="0" borderId="5" xfId="0" applyNumberFormat="1" applyFont="1" applyFill="1" applyBorder="1" applyAlignment="1">
      <alignment horizontal="center"/>
    </xf>
    <xf numFmtId="0" fontId="12" fillId="0" borderId="13" xfId="0" applyFont="1" applyFill="1" applyBorder="1" applyAlignment="1">
      <alignment horizontal="left" wrapText="1"/>
    </xf>
    <xf numFmtId="49" fontId="12" fillId="0" borderId="29" xfId="0" applyNumberFormat="1" applyFont="1" applyFill="1" applyBorder="1" applyAlignment="1">
      <alignment horizontal="center" wrapText="1"/>
    </xf>
    <xf numFmtId="49" fontId="12" fillId="0" borderId="28" xfId="0" applyNumberFormat="1" applyFont="1" applyFill="1" applyBorder="1" applyAlignment="1">
      <alignment horizontal="center" wrapText="1"/>
    </xf>
    <xf numFmtId="3" fontId="12" fillId="0" borderId="4" xfId="0" applyNumberFormat="1" applyFont="1" applyFill="1" applyBorder="1" applyAlignment="1">
      <alignment horizontal="center"/>
    </xf>
    <xf numFmtId="3" fontId="12" fillId="0" borderId="13" xfId="0" applyNumberFormat="1" applyFont="1" applyFill="1" applyBorder="1" applyAlignment="1">
      <alignment horizontal="center"/>
    </xf>
    <xf numFmtId="3" fontId="11" fillId="0" borderId="13" xfId="0" applyNumberFormat="1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3" fontId="11" fillId="0" borderId="8" xfId="0" applyNumberFormat="1" applyFont="1" applyFill="1" applyBorder="1" applyAlignment="1">
      <alignment horizontal="center" vertical="center" wrapText="1"/>
    </xf>
    <xf numFmtId="3" fontId="11" fillId="0" borderId="14" xfId="0" applyNumberFormat="1" applyFont="1" applyFill="1" applyBorder="1" applyAlignment="1">
      <alignment horizontal="center" vertical="center" wrapText="1"/>
    </xf>
    <xf numFmtId="3" fontId="11" fillId="0" borderId="30" xfId="0" applyNumberFormat="1" applyFont="1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3" fontId="11" fillId="3" borderId="15" xfId="0" applyNumberFormat="1" applyFont="1" applyFill="1" applyBorder="1" applyAlignment="1">
      <alignment horizontal="center" vertical="center"/>
    </xf>
    <xf numFmtId="3" fontId="11" fillId="3" borderId="26" xfId="0" applyNumberFormat="1" applyFont="1" applyFill="1" applyBorder="1" applyAlignment="1">
      <alignment horizontal="center" vertical="center"/>
    </xf>
    <xf numFmtId="3" fontId="11" fillId="3" borderId="27" xfId="0" applyNumberFormat="1" applyFont="1" applyFill="1" applyBorder="1" applyAlignment="1">
      <alignment horizontal="center" vertical="center"/>
    </xf>
    <xf numFmtId="3" fontId="11" fillId="0" borderId="15" xfId="0" applyNumberFormat="1" applyFont="1" applyFill="1" applyBorder="1" applyAlignment="1">
      <alignment horizontal="center" vertical="center" wrapText="1"/>
    </xf>
    <xf numFmtId="3" fontId="11" fillId="0" borderId="26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1" fillId="3" borderId="29" xfId="0" applyNumberFormat="1" applyFont="1" applyFill="1" applyBorder="1" applyAlignment="1">
      <alignment horizontal="center" vertical="center" wrapText="1"/>
    </xf>
    <xf numFmtId="3" fontId="11" fillId="3" borderId="3" xfId="0" applyNumberFormat="1" applyFont="1" applyFill="1" applyBorder="1" applyAlignment="1">
      <alignment horizontal="center" vertical="center" wrapText="1"/>
    </xf>
    <xf numFmtId="164" fontId="11" fillId="0" borderId="13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8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6" fillId="0" borderId="0" xfId="0" applyFont="1" applyFill="1" applyBorder="1" applyAlignment="1">
      <alignment horizontal="center" vertical="center" wrapText="1"/>
    </xf>
    <xf numFmtId="9" fontId="11" fillId="0" borderId="13" xfId="1" applyFont="1" applyFill="1" applyBorder="1" applyAlignment="1">
      <alignment horizontal="center" vertical="center" wrapText="1"/>
    </xf>
    <xf numFmtId="9" fontId="11" fillId="0" borderId="1" xfId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3" borderId="0" xfId="0" applyNumberFormat="1" applyFont="1" applyFill="1" applyBorder="1" applyAlignment="1">
      <alignment horizontal="center" vertical="center" wrapText="1"/>
    </xf>
    <xf numFmtId="3" fontId="11" fillId="0" borderId="4" xfId="0" applyNumberFormat="1" applyFont="1" applyFill="1" applyBorder="1" applyAlignment="1">
      <alignment horizontal="center" vertical="center" wrapText="1"/>
    </xf>
    <xf numFmtId="3" fontId="11" fillId="0" borderId="29" xfId="0" applyNumberFormat="1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center" vertical="center" wrapText="1"/>
    </xf>
    <xf numFmtId="3" fontId="11" fillId="0" borderId="6" xfId="0" applyNumberFormat="1" applyFont="1" applyFill="1" applyBorder="1" applyAlignment="1">
      <alignment horizontal="center" vertical="center" wrapText="1"/>
    </xf>
    <xf numFmtId="3" fontId="11" fillId="3" borderId="24" xfId="0" applyNumberFormat="1" applyFont="1" applyFill="1" applyBorder="1" applyAlignment="1">
      <alignment horizontal="center" vertical="center" wrapText="1"/>
    </xf>
    <xf numFmtId="3" fontId="11" fillId="3" borderId="16" xfId="0" applyNumberFormat="1" applyFont="1" applyFill="1" applyBorder="1" applyAlignment="1">
      <alignment horizontal="center" vertical="center" wrapText="1"/>
    </xf>
    <xf numFmtId="3" fontId="11" fillId="3" borderId="25" xfId="0" applyNumberFormat="1" applyFont="1" applyFill="1" applyBorder="1" applyAlignment="1">
      <alignment horizontal="center" vertical="center" wrapText="1"/>
    </xf>
    <xf numFmtId="3" fontId="11" fillId="3" borderId="32" xfId="0" applyNumberFormat="1" applyFont="1" applyFill="1" applyBorder="1" applyAlignment="1">
      <alignment horizontal="center" vertic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7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1" builtinId="5"/>
    <cellStyle name="Финансовый [0]" xfId="2" builtin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5"/>
  <sheetViews>
    <sheetView tabSelected="1" topLeftCell="A7" workbookViewId="0">
      <selection activeCell="A7" sqref="A7:L9"/>
    </sheetView>
  </sheetViews>
  <sheetFormatPr defaultRowHeight="16.5" x14ac:dyDescent="0.25"/>
  <cols>
    <col min="1" max="1" width="48.85546875" style="3" customWidth="1"/>
    <col min="2" max="2" width="10.7109375" style="3" customWidth="1"/>
    <col min="3" max="3" width="8" style="3" customWidth="1"/>
    <col min="4" max="4" width="8.42578125" style="3" customWidth="1"/>
    <col min="5" max="5" width="12.85546875" style="6" customWidth="1"/>
    <col min="6" max="6" width="6.7109375" style="7" customWidth="1"/>
    <col min="7" max="7" width="17.7109375" style="1" customWidth="1"/>
    <col min="8" max="8" width="14" style="1" customWidth="1"/>
    <col min="9" max="10" width="14.42578125" style="8" customWidth="1"/>
    <col min="11" max="11" width="15.42578125" style="1" hidden="1" customWidth="1"/>
    <col min="12" max="12" width="1" style="1" hidden="1" customWidth="1"/>
    <col min="13" max="16384" width="9.140625" style="1"/>
  </cols>
  <sheetData>
    <row r="1" spans="1:12" ht="84.75" hidden="1" customHeight="1" x14ac:dyDescent="0.25"/>
    <row r="2" spans="1:12" ht="84.75" hidden="1" customHeight="1" x14ac:dyDescent="0.3">
      <c r="A2" s="101"/>
      <c r="B2" s="101"/>
      <c r="C2" s="101"/>
      <c r="D2" s="101"/>
      <c r="E2" s="101"/>
      <c r="F2" s="101"/>
    </row>
    <row r="3" spans="1:12" ht="84.75" hidden="1" customHeight="1" x14ac:dyDescent="0.3">
      <c r="A3" s="102"/>
      <c r="B3" s="102"/>
      <c r="C3" s="102"/>
      <c r="D3" s="102"/>
      <c r="E3" s="102"/>
      <c r="F3" s="102"/>
      <c r="G3" s="4"/>
      <c r="H3" s="4"/>
    </row>
    <row r="4" spans="1:12" ht="84.75" hidden="1" customHeight="1" x14ac:dyDescent="0.3">
      <c r="A4" s="102"/>
      <c r="B4" s="102"/>
      <c r="C4" s="102"/>
      <c r="D4" s="102"/>
      <c r="E4" s="102"/>
      <c r="F4" s="102"/>
    </row>
    <row r="5" spans="1:12" ht="84.75" hidden="1" customHeight="1" x14ac:dyDescent="0.3">
      <c r="A5" s="101"/>
      <c r="B5" s="101"/>
      <c r="C5" s="101"/>
      <c r="D5" s="101"/>
      <c r="E5" s="101"/>
      <c r="F5" s="101"/>
    </row>
    <row r="6" spans="1:12" ht="84.75" hidden="1" customHeight="1" x14ac:dyDescent="0.3">
      <c r="A6" s="102"/>
      <c r="B6" s="102"/>
      <c r="C6" s="102"/>
      <c r="D6" s="102"/>
      <c r="E6" s="102"/>
      <c r="F6" s="102"/>
    </row>
    <row r="7" spans="1:12" ht="12.75" customHeight="1" x14ac:dyDescent="0.2">
      <c r="A7" s="103" t="s">
        <v>52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</row>
    <row r="8" spans="1:12" ht="12.75" customHeight="1" x14ac:dyDescent="0.2">
      <c r="A8" s="103"/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</row>
    <row r="9" spans="1:12" ht="32.25" customHeight="1" thickBot="1" x14ac:dyDescent="0.25">
      <c r="A9" s="103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</row>
    <row r="10" spans="1:12" ht="17.25" customHeight="1" x14ac:dyDescent="0.2">
      <c r="A10" s="104" t="s">
        <v>16</v>
      </c>
      <c r="B10" s="106" t="s">
        <v>8</v>
      </c>
      <c r="C10" s="106" t="s">
        <v>9</v>
      </c>
      <c r="D10" s="106" t="s">
        <v>10</v>
      </c>
      <c r="E10" s="98" t="s">
        <v>2</v>
      </c>
      <c r="F10" s="98" t="s">
        <v>3</v>
      </c>
      <c r="G10" s="109" t="s">
        <v>1</v>
      </c>
      <c r="H10" s="110"/>
      <c r="I10" s="113" t="s">
        <v>1</v>
      </c>
      <c r="J10" s="114"/>
      <c r="K10" s="117" t="s">
        <v>17</v>
      </c>
      <c r="L10" s="117"/>
    </row>
    <row r="11" spans="1:12" ht="21" customHeight="1" thickBot="1" x14ac:dyDescent="0.25">
      <c r="A11" s="105"/>
      <c r="B11" s="107"/>
      <c r="C11" s="107"/>
      <c r="D11" s="107"/>
      <c r="E11" s="99"/>
      <c r="F11" s="99"/>
      <c r="G11" s="111"/>
      <c r="H11" s="112"/>
      <c r="I11" s="115"/>
      <c r="J11" s="116"/>
      <c r="K11" s="118"/>
      <c r="L11" s="118"/>
    </row>
    <row r="12" spans="1:12" ht="21" customHeight="1" x14ac:dyDescent="0.2">
      <c r="A12" s="105"/>
      <c r="B12" s="107"/>
      <c r="C12" s="107"/>
      <c r="D12" s="107"/>
      <c r="E12" s="99"/>
      <c r="F12" s="99"/>
      <c r="G12" s="84" t="s">
        <v>51</v>
      </c>
      <c r="H12" s="87" t="s">
        <v>15</v>
      </c>
      <c r="I12" s="90">
        <v>2015</v>
      </c>
      <c r="J12" s="93">
        <v>2016</v>
      </c>
      <c r="K12" s="96" t="s">
        <v>14</v>
      </c>
      <c r="L12" s="108" t="s">
        <v>14</v>
      </c>
    </row>
    <row r="13" spans="1:12" ht="62.25" customHeight="1" thickBot="1" x14ac:dyDescent="0.25">
      <c r="A13" s="105"/>
      <c r="B13" s="107"/>
      <c r="C13" s="107"/>
      <c r="D13" s="107"/>
      <c r="E13" s="99"/>
      <c r="F13" s="99"/>
      <c r="G13" s="85"/>
      <c r="H13" s="88"/>
      <c r="I13" s="91"/>
      <c r="J13" s="94"/>
      <c r="K13" s="97"/>
      <c r="L13" s="108"/>
    </row>
    <row r="14" spans="1:12" ht="84.75" hidden="1" customHeight="1" thickBot="1" x14ac:dyDescent="0.25">
      <c r="A14" s="105"/>
      <c r="B14" s="107"/>
      <c r="C14" s="107"/>
      <c r="D14" s="107"/>
      <c r="E14" s="100"/>
      <c r="F14" s="100"/>
      <c r="G14" s="86"/>
      <c r="H14" s="89"/>
      <c r="I14" s="92"/>
      <c r="J14" s="95"/>
      <c r="K14" s="97"/>
      <c r="L14" s="108"/>
    </row>
    <row r="15" spans="1:12" s="5" customFormat="1" ht="21" thickBot="1" x14ac:dyDescent="0.35">
      <c r="A15" s="32" t="s">
        <v>4</v>
      </c>
      <c r="B15" s="33">
        <v>900</v>
      </c>
      <c r="C15" s="33"/>
      <c r="D15" s="34"/>
      <c r="E15" s="35"/>
      <c r="F15" s="36"/>
      <c r="G15" s="38">
        <f>SUM(G16+G42+G32)</f>
        <v>124368</v>
      </c>
      <c r="H15" s="38">
        <f>SUM(H16+H42+H32)</f>
        <v>0</v>
      </c>
      <c r="I15" s="38">
        <f>SUM(I16+I42+I32)</f>
        <v>115302</v>
      </c>
      <c r="J15" s="37">
        <f>SUM(J16+J42+J32)</f>
        <v>115302</v>
      </c>
      <c r="K15" s="23" t="e">
        <f>K16+K42</f>
        <v>#REF!</v>
      </c>
      <c r="L15" s="15" t="e">
        <f>L16+L42</f>
        <v>#REF!</v>
      </c>
    </row>
    <row r="16" spans="1:12" s="2" customFormat="1" ht="80.25" customHeight="1" thickBot="1" x14ac:dyDescent="0.3">
      <c r="A16" s="32" t="s">
        <v>13</v>
      </c>
      <c r="B16" s="39" t="s">
        <v>46</v>
      </c>
      <c r="C16" s="39" t="s">
        <v>11</v>
      </c>
      <c r="D16" s="40" t="s">
        <v>12</v>
      </c>
      <c r="E16" s="35"/>
      <c r="F16" s="36"/>
      <c r="G16" s="42">
        <f t="shared" ref="G16:J17" si="0">SUM(G17)</f>
        <v>71380</v>
      </c>
      <c r="H16" s="42">
        <f t="shared" si="0"/>
        <v>0</v>
      </c>
      <c r="I16" s="42">
        <f t="shared" si="0"/>
        <v>64454</v>
      </c>
      <c r="J16" s="41">
        <f t="shared" si="0"/>
        <v>64454</v>
      </c>
      <c r="K16" s="24" t="e">
        <f>#REF!+K20+K23</f>
        <v>#REF!</v>
      </c>
      <c r="L16" s="18" t="e">
        <f>#REF!+L20+L23</f>
        <v>#REF!</v>
      </c>
    </row>
    <row r="17" spans="1:12" thickBot="1" x14ac:dyDescent="0.3">
      <c r="A17" s="60" t="s">
        <v>23</v>
      </c>
      <c r="B17" s="53" t="s">
        <v>46</v>
      </c>
      <c r="C17" s="53" t="s">
        <v>11</v>
      </c>
      <c r="D17" s="54" t="s">
        <v>12</v>
      </c>
      <c r="E17" s="55" t="s">
        <v>18</v>
      </c>
      <c r="F17" s="61"/>
      <c r="G17" s="63">
        <f t="shared" si="0"/>
        <v>71380</v>
      </c>
      <c r="H17" s="63">
        <f t="shared" si="0"/>
        <v>0</v>
      </c>
      <c r="I17" s="63">
        <f t="shared" si="0"/>
        <v>64454</v>
      </c>
      <c r="J17" s="62">
        <f t="shared" si="0"/>
        <v>64454</v>
      </c>
      <c r="K17" s="10"/>
      <c r="L17" s="10"/>
    </row>
    <row r="18" spans="1:12" ht="48" thickBot="1" x14ac:dyDescent="0.3">
      <c r="A18" s="48" t="s">
        <v>24</v>
      </c>
      <c r="B18" s="53" t="s">
        <v>46</v>
      </c>
      <c r="C18" s="53" t="s">
        <v>11</v>
      </c>
      <c r="D18" s="54" t="s">
        <v>12</v>
      </c>
      <c r="E18" s="55" t="s">
        <v>19</v>
      </c>
      <c r="F18" s="52"/>
      <c r="G18" s="21">
        <f>SUM(G19+G22+G25)</f>
        <v>71380</v>
      </c>
      <c r="H18" s="21">
        <f>SUM(H19+H22+H25)</f>
        <v>0</v>
      </c>
      <c r="I18" s="21">
        <f>SUM(I19+I22+I25)</f>
        <v>64454</v>
      </c>
      <c r="J18" s="20">
        <f>SUM(J19+J22+J25)</f>
        <v>64454</v>
      </c>
      <c r="K18" s="10"/>
      <c r="L18" s="10"/>
    </row>
    <row r="19" spans="1:12" ht="32.25" thickBot="1" x14ac:dyDescent="0.3">
      <c r="A19" s="43" t="s">
        <v>5</v>
      </c>
      <c r="B19" s="53" t="s">
        <v>46</v>
      </c>
      <c r="C19" s="53" t="s">
        <v>11</v>
      </c>
      <c r="D19" s="54" t="s">
        <v>12</v>
      </c>
      <c r="E19" s="55" t="s">
        <v>20</v>
      </c>
      <c r="F19" s="47"/>
      <c r="G19" s="65">
        <f t="shared" ref="G19:J20" si="1">SUM(G20)</f>
        <v>813</v>
      </c>
      <c r="H19" s="65">
        <f t="shared" si="1"/>
        <v>0</v>
      </c>
      <c r="I19" s="65">
        <f t="shared" si="1"/>
        <v>770</v>
      </c>
      <c r="J19" s="64">
        <f t="shared" si="1"/>
        <v>770</v>
      </c>
      <c r="K19" s="16"/>
      <c r="L19" s="16"/>
    </row>
    <row r="20" spans="1:12" ht="95.25" thickBot="1" x14ac:dyDescent="0.3">
      <c r="A20" s="56" t="s">
        <v>25</v>
      </c>
      <c r="B20" s="66" t="s">
        <v>46</v>
      </c>
      <c r="C20" s="66" t="s">
        <v>11</v>
      </c>
      <c r="D20" s="67" t="s">
        <v>12</v>
      </c>
      <c r="E20" s="55" t="s">
        <v>20</v>
      </c>
      <c r="F20" s="57" t="s">
        <v>21</v>
      </c>
      <c r="G20" s="59">
        <f t="shared" si="1"/>
        <v>813</v>
      </c>
      <c r="H20" s="59">
        <f t="shared" si="1"/>
        <v>0</v>
      </c>
      <c r="I20" s="59">
        <f t="shared" si="1"/>
        <v>770</v>
      </c>
      <c r="J20" s="58">
        <f t="shared" si="1"/>
        <v>770</v>
      </c>
      <c r="K20" s="14">
        <f>K21+K22</f>
        <v>1463</v>
      </c>
      <c r="L20" s="11" t="e">
        <f>L21+L22</f>
        <v>#REF!</v>
      </c>
    </row>
    <row r="21" spans="1:12" ht="32.25" thickBot="1" x14ac:dyDescent="0.3">
      <c r="A21" s="43" t="s">
        <v>43</v>
      </c>
      <c r="B21" s="44" t="s">
        <v>46</v>
      </c>
      <c r="C21" s="44" t="s">
        <v>11</v>
      </c>
      <c r="D21" s="45" t="s">
        <v>12</v>
      </c>
      <c r="E21" s="55" t="s">
        <v>20</v>
      </c>
      <c r="F21" s="47" t="s">
        <v>47</v>
      </c>
      <c r="G21" s="65">
        <v>813</v>
      </c>
      <c r="H21" s="65"/>
      <c r="I21" s="65">
        <v>770</v>
      </c>
      <c r="J21" s="64">
        <v>770</v>
      </c>
      <c r="K21" s="22"/>
      <c r="L21" s="16"/>
    </row>
    <row r="22" spans="1:12" ht="32.25" thickBot="1" x14ac:dyDescent="0.3">
      <c r="A22" s="43" t="s">
        <v>6</v>
      </c>
      <c r="B22" s="44" t="s">
        <v>46</v>
      </c>
      <c r="C22" s="44" t="s">
        <v>11</v>
      </c>
      <c r="D22" s="45" t="s">
        <v>12</v>
      </c>
      <c r="E22" s="46" t="s">
        <v>22</v>
      </c>
      <c r="F22" s="47"/>
      <c r="G22" s="65">
        <f t="shared" ref="G22:J23" si="2">SUM(G23)</f>
        <v>1463</v>
      </c>
      <c r="H22" s="65">
        <f t="shared" si="2"/>
        <v>0</v>
      </c>
      <c r="I22" s="65">
        <f t="shared" si="2"/>
        <v>1387</v>
      </c>
      <c r="J22" s="64">
        <f t="shared" si="2"/>
        <v>1387</v>
      </c>
      <c r="K22" s="26">
        <f>G22-H22</f>
        <v>1463</v>
      </c>
      <c r="L22" s="16" t="e">
        <f>I22-#REF!</f>
        <v>#REF!</v>
      </c>
    </row>
    <row r="23" spans="1:12" ht="95.25" thickBot="1" x14ac:dyDescent="0.3">
      <c r="A23" s="48" t="s">
        <v>25</v>
      </c>
      <c r="B23" s="49" t="s">
        <v>46</v>
      </c>
      <c r="C23" s="49" t="s">
        <v>11</v>
      </c>
      <c r="D23" s="50" t="s">
        <v>12</v>
      </c>
      <c r="E23" s="46" t="s">
        <v>22</v>
      </c>
      <c r="F23" s="52" t="s">
        <v>21</v>
      </c>
      <c r="G23" s="21">
        <f t="shared" si="2"/>
        <v>1463</v>
      </c>
      <c r="H23" s="21">
        <f t="shared" si="2"/>
        <v>0</v>
      </c>
      <c r="I23" s="21">
        <f t="shared" si="2"/>
        <v>1387</v>
      </c>
      <c r="J23" s="20">
        <f t="shared" si="2"/>
        <v>1387</v>
      </c>
      <c r="K23" s="14" t="e">
        <f>#REF!+K30</f>
        <v>#REF!</v>
      </c>
      <c r="L23" s="11" t="e">
        <f>#REF!+L30</f>
        <v>#REF!</v>
      </c>
    </row>
    <row r="24" spans="1:12" ht="32.25" thickBot="1" x14ac:dyDescent="0.3">
      <c r="A24" s="43" t="s">
        <v>43</v>
      </c>
      <c r="B24" s="47" t="s">
        <v>46</v>
      </c>
      <c r="C24" s="44" t="s">
        <v>11</v>
      </c>
      <c r="D24" s="45" t="s">
        <v>12</v>
      </c>
      <c r="E24" s="46" t="s">
        <v>22</v>
      </c>
      <c r="F24" s="47" t="s">
        <v>47</v>
      </c>
      <c r="G24" s="65">
        <v>1463</v>
      </c>
      <c r="H24" s="65"/>
      <c r="I24" s="65">
        <v>1387</v>
      </c>
      <c r="J24" s="64">
        <v>1387</v>
      </c>
      <c r="K24" s="19"/>
      <c r="L24" s="19"/>
    </row>
    <row r="25" spans="1:12" thickBot="1" x14ac:dyDescent="0.3">
      <c r="A25" s="43" t="s">
        <v>26</v>
      </c>
      <c r="B25" s="44" t="s">
        <v>46</v>
      </c>
      <c r="C25" s="44" t="s">
        <v>11</v>
      </c>
      <c r="D25" s="45" t="s">
        <v>12</v>
      </c>
      <c r="E25" s="46" t="s">
        <v>27</v>
      </c>
      <c r="F25" s="47"/>
      <c r="G25" s="65">
        <f>SUM(G26+G28+G30)</f>
        <v>69104</v>
      </c>
      <c r="H25" s="65">
        <f>SUM(H26+H28+H30)</f>
        <v>0</v>
      </c>
      <c r="I25" s="65">
        <f>SUM(I26+I28+I30)</f>
        <v>62297</v>
      </c>
      <c r="J25" s="64">
        <f>SUM(J26+J28+J30)</f>
        <v>62297</v>
      </c>
      <c r="K25" s="22"/>
      <c r="L25" s="16"/>
    </row>
    <row r="26" spans="1:12" ht="95.25" thickBot="1" x14ac:dyDescent="0.3">
      <c r="A26" s="48" t="s">
        <v>25</v>
      </c>
      <c r="B26" s="49" t="s">
        <v>46</v>
      </c>
      <c r="C26" s="49" t="s">
        <v>11</v>
      </c>
      <c r="D26" s="50" t="s">
        <v>12</v>
      </c>
      <c r="E26" s="46" t="s">
        <v>27</v>
      </c>
      <c r="F26" s="52" t="s">
        <v>21</v>
      </c>
      <c r="G26" s="21">
        <f>SUM(G27)</f>
        <v>55156</v>
      </c>
      <c r="H26" s="21">
        <f>SUM(H27)</f>
        <v>0</v>
      </c>
      <c r="I26" s="21">
        <f>SUM(I27)</f>
        <v>49925</v>
      </c>
      <c r="J26" s="20">
        <f>SUM(J27)</f>
        <v>49925</v>
      </c>
      <c r="K26" s="25"/>
      <c r="L26" s="10"/>
    </row>
    <row r="27" spans="1:12" ht="32.25" thickBot="1" x14ac:dyDescent="0.3">
      <c r="A27" s="43" t="s">
        <v>43</v>
      </c>
      <c r="B27" s="47" t="s">
        <v>46</v>
      </c>
      <c r="C27" s="44" t="s">
        <v>11</v>
      </c>
      <c r="D27" s="45" t="s">
        <v>12</v>
      </c>
      <c r="E27" s="46" t="s">
        <v>27</v>
      </c>
      <c r="F27" s="47" t="s">
        <v>47</v>
      </c>
      <c r="G27" s="64">
        <v>55156</v>
      </c>
      <c r="H27" s="64"/>
      <c r="I27" s="64">
        <v>49925</v>
      </c>
      <c r="J27" s="64">
        <v>49925</v>
      </c>
      <c r="K27" s="22"/>
      <c r="L27" s="16"/>
    </row>
    <row r="28" spans="1:12" ht="32.25" thickBot="1" x14ac:dyDescent="0.3">
      <c r="A28" s="43" t="s">
        <v>28</v>
      </c>
      <c r="B28" s="44" t="s">
        <v>46</v>
      </c>
      <c r="C28" s="44" t="s">
        <v>11</v>
      </c>
      <c r="D28" s="45" t="s">
        <v>12</v>
      </c>
      <c r="E28" s="46" t="s">
        <v>27</v>
      </c>
      <c r="F28" s="47" t="s">
        <v>29</v>
      </c>
      <c r="G28" s="65">
        <f>SUM(G29)</f>
        <v>13393</v>
      </c>
      <c r="H28" s="65">
        <f>SUM(H29)</f>
        <v>0</v>
      </c>
      <c r="I28" s="65">
        <f>SUM(I29)</f>
        <v>11817</v>
      </c>
      <c r="J28" s="64">
        <f>SUM(J29)</f>
        <v>11817</v>
      </c>
      <c r="K28" s="22"/>
      <c r="L28" s="16"/>
    </row>
    <row r="29" spans="1:12" ht="48" thickBot="1" x14ac:dyDescent="0.3">
      <c r="A29" s="43" t="s">
        <v>44</v>
      </c>
      <c r="B29" s="44" t="s">
        <v>46</v>
      </c>
      <c r="C29" s="44" t="s">
        <v>11</v>
      </c>
      <c r="D29" s="45" t="s">
        <v>12</v>
      </c>
      <c r="E29" s="46" t="s">
        <v>27</v>
      </c>
      <c r="F29" s="47" t="s">
        <v>48</v>
      </c>
      <c r="G29" s="65">
        <v>13393</v>
      </c>
      <c r="H29" s="65"/>
      <c r="I29" s="65">
        <v>11817</v>
      </c>
      <c r="J29" s="64">
        <v>11817</v>
      </c>
      <c r="K29" s="22"/>
      <c r="L29" s="16"/>
    </row>
    <row r="30" spans="1:12" thickBot="1" x14ac:dyDescent="0.3">
      <c r="A30" s="43" t="s">
        <v>30</v>
      </c>
      <c r="B30" s="44" t="s">
        <v>46</v>
      </c>
      <c r="C30" s="44" t="s">
        <v>11</v>
      </c>
      <c r="D30" s="45" t="s">
        <v>12</v>
      </c>
      <c r="E30" s="46" t="s">
        <v>27</v>
      </c>
      <c r="F30" s="47" t="s">
        <v>31</v>
      </c>
      <c r="G30" s="65">
        <f>SUM(G31)</f>
        <v>555</v>
      </c>
      <c r="H30" s="65">
        <f>SUM(H31)</f>
        <v>0</v>
      </c>
      <c r="I30" s="65">
        <f>SUM(I31)</f>
        <v>555</v>
      </c>
      <c r="J30" s="64">
        <f>SUM(J31)</f>
        <v>555</v>
      </c>
      <c r="K30" s="26">
        <f>G30-H30</f>
        <v>555</v>
      </c>
      <c r="L30" s="16" t="e">
        <f>I30-#REF!</f>
        <v>#REF!</v>
      </c>
    </row>
    <row r="31" spans="1:12" thickBot="1" x14ac:dyDescent="0.3">
      <c r="A31" s="43" t="s">
        <v>45</v>
      </c>
      <c r="B31" s="44" t="s">
        <v>46</v>
      </c>
      <c r="C31" s="44" t="s">
        <v>11</v>
      </c>
      <c r="D31" s="45" t="s">
        <v>12</v>
      </c>
      <c r="E31" s="46" t="s">
        <v>27</v>
      </c>
      <c r="F31" s="47" t="s">
        <v>49</v>
      </c>
      <c r="G31" s="65">
        <v>555</v>
      </c>
      <c r="H31" s="65"/>
      <c r="I31" s="65">
        <v>555</v>
      </c>
      <c r="J31" s="64">
        <v>555</v>
      </c>
      <c r="K31" s="27"/>
      <c r="L31" s="16"/>
    </row>
    <row r="32" spans="1:12" ht="63.75" thickBot="1" x14ac:dyDescent="0.3">
      <c r="A32" s="32" t="s">
        <v>42</v>
      </c>
      <c r="B32" s="39" t="s">
        <v>53</v>
      </c>
      <c r="C32" s="39" t="s">
        <v>11</v>
      </c>
      <c r="D32" s="40" t="s">
        <v>32</v>
      </c>
      <c r="E32" s="35"/>
      <c r="F32" s="36"/>
      <c r="G32" s="38">
        <f t="shared" ref="G32:J34" si="3">SUM(G33)</f>
        <v>14595</v>
      </c>
      <c r="H32" s="38">
        <f t="shared" si="3"/>
        <v>0</v>
      </c>
      <c r="I32" s="38">
        <f t="shared" si="3"/>
        <v>14255</v>
      </c>
      <c r="J32" s="37">
        <f t="shared" si="3"/>
        <v>14255</v>
      </c>
      <c r="K32" s="28"/>
      <c r="L32" s="17"/>
    </row>
    <row r="33" spans="1:12" thickBot="1" x14ac:dyDescent="0.3">
      <c r="A33" s="43" t="s">
        <v>23</v>
      </c>
      <c r="B33" s="44" t="s">
        <v>53</v>
      </c>
      <c r="C33" s="44" t="s">
        <v>11</v>
      </c>
      <c r="D33" s="45" t="s">
        <v>32</v>
      </c>
      <c r="E33" s="46" t="s">
        <v>18</v>
      </c>
      <c r="F33" s="52"/>
      <c r="G33" s="21">
        <f t="shared" si="3"/>
        <v>14595</v>
      </c>
      <c r="H33" s="21">
        <f t="shared" si="3"/>
        <v>0</v>
      </c>
      <c r="I33" s="21">
        <f t="shared" si="3"/>
        <v>14255</v>
      </c>
      <c r="J33" s="20">
        <f t="shared" si="3"/>
        <v>14255</v>
      </c>
      <c r="K33" s="29"/>
      <c r="L33" s="10"/>
    </row>
    <row r="34" spans="1:12" ht="48" thickBot="1" x14ac:dyDescent="0.3">
      <c r="A34" s="48" t="s">
        <v>24</v>
      </c>
      <c r="B34" s="49" t="s">
        <v>53</v>
      </c>
      <c r="C34" s="49" t="s">
        <v>11</v>
      </c>
      <c r="D34" s="50" t="s">
        <v>32</v>
      </c>
      <c r="E34" s="51" t="s">
        <v>19</v>
      </c>
      <c r="F34" s="69"/>
      <c r="G34" s="65">
        <f t="shared" si="3"/>
        <v>14595</v>
      </c>
      <c r="H34" s="65">
        <f t="shared" si="3"/>
        <v>0</v>
      </c>
      <c r="I34" s="65">
        <f t="shared" si="3"/>
        <v>14255</v>
      </c>
      <c r="J34" s="64">
        <f t="shared" si="3"/>
        <v>14255</v>
      </c>
      <c r="K34" s="27"/>
      <c r="L34" s="16"/>
    </row>
    <row r="35" spans="1:12" thickBot="1" x14ac:dyDescent="0.3">
      <c r="A35" s="43" t="s">
        <v>26</v>
      </c>
      <c r="B35" s="44" t="s">
        <v>53</v>
      </c>
      <c r="C35" s="44" t="s">
        <v>11</v>
      </c>
      <c r="D35" s="45" t="s">
        <v>32</v>
      </c>
      <c r="E35" s="46" t="s">
        <v>27</v>
      </c>
      <c r="F35" s="47"/>
      <c r="G35" s="65">
        <f>SUM(G36+G38+G40)</f>
        <v>14595</v>
      </c>
      <c r="H35" s="65">
        <f>SUM(H36+H38+H40)</f>
        <v>0</v>
      </c>
      <c r="I35" s="65">
        <f>SUM(I36+I38+I40)</f>
        <v>14255</v>
      </c>
      <c r="J35" s="64">
        <f>SUM(J36+J38+J40)</f>
        <v>14255</v>
      </c>
      <c r="K35" s="22"/>
      <c r="L35" s="16"/>
    </row>
    <row r="36" spans="1:12" ht="95.25" thickBot="1" x14ac:dyDescent="0.3">
      <c r="A36" s="48" t="s">
        <v>25</v>
      </c>
      <c r="B36" s="47" t="s">
        <v>53</v>
      </c>
      <c r="C36" s="44" t="s">
        <v>11</v>
      </c>
      <c r="D36" s="45" t="s">
        <v>32</v>
      </c>
      <c r="E36" s="46" t="s">
        <v>27</v>
      </c>
      <c r="F36" s="47" t="s">
        <v>21</v>
      </c>
      <c r="G36" s="21">
        <f>SUM(G37)</f>
        <v>12089</v>
      </c>
      <c r="H36" s="21">
        <f>SUM(H37)</f>
        <v>0</v>
      </c>
      <c r="I36" s="21">
        <f>SUM(I37)</f>
        <v>11749</v>
      </c>
      <c r="J36" s="20">
        <f>SUM(J37)</f>
        <v>11749</v>
      </c>
      <c r="K36" s="25"/>
      <c r="L36" s="10"/>
    </row>
    <row r="37" spans="1:12" ht="32.25" thickBot="1" x14ac:dyDescent="0.3">
      <c r="A37" s="43" t="s">
        <v>43</v>
      </c>
      <c r="B37" s="49" t="s">
        <v>53</v>
      </c>
      <c r="C37" s="49" t="s">
        <v>11</v>
      </c>
      <c r="D37" s="50" t="s">
        <v>32</v>
      </c>
      <c r="E37" s="46" t="s">
        <v>27</v>
      </c>
      <c r="F37" s="52" t="s">
        <v>47</v>
      </c>
      <c r="G37" s="65">
        <v>12089</v>
      </c>
      <c r="H37" s="65"/>
      <c r="I37" s="65">
        <v>11749</v>
      </c>
      <c r="J37" s="64">
        <v>11749</v>
      </c>
      <c r="K37" s="22"/>
      <c r="L37" s="16"/>
    </row>
    <row r="38" spans="1:12" ht="32.25" thickBot="1" x14ac:dyDescent="0.3">
      <c r="A38" s="43" t="s">
        <v>28</v>
      </c>
      <c r="B38" s="44" t="s">
        <v>53</v>
      </c>
      <c r="C38" s="44" t="s">
        <v>11</v>
      </c>
      <c r="D38" s="45" t="s">
        <v>32</v>
      </c>
      <c r="E38" s="46" t="s">
        <v>27</v>
      </c>
      <c r="F38" s="47" t="s">
        <v>29</v>
      </c>
      <c r="G38" s="65">
        <f>SUM(G39)</f>
        <v>2475</v>
      </c>
      <c r="H38" s="65">
        <f>SUM(H39)</f>
        <v>0</v>
      </c>
      <c r="I38" s="65">
        <f>SUM(I39)</f>
        <v>2475</v>
      </c>
      <c r="J38" s="64">
        <f>SUM(J39)</f>
        <v>2475</v>
      </c>
      <c r="K38" s="22"/>
      <c r="L38" s="16"/>
    </row>
    <row r="39" spans="1:12" ht="48" thickBot="1" x14ac:dyDescent="0.3">
      <c r="A39" s="43" t="s">
        <v>44</v>
      </c>
      <c r="B39" s="44" t="s">
        <v>53</v>
      </c>
      <c r="C39" s="44" t="s">
        <v>11</v>
      </c>
      <c r="D39" s="45" t="s">
        <v>32</v>
      </c>
      <c r="E39" s="46" t="s">
        <v>27</v>
      </c>
      <c r="F39" s="47" t="s">
        <v>48</v>
      </c>
      <c r="G39" s="65">
        <v>2475</v>
      </c>
      <c r="H39" s="65"/>
      <c r="I39" s="65">
        <v>2475</v>
      </c>
      <c r="J39" s="64">
        <v>2475</v>
      </c>
      <c r="K39" s="22"/>
      <c r="L39" s="16"/>
    </row>
    <row r="40" spans="1:12" thickBot="1" x14ac:dyDescent="0.3">
      <c r="A40" s="43" t="s">
        <v>30</v>
      </c>
      <c r="B40" s="44" t="s">
        <v>53</v>
      </c>
      <c r="C40" s="44" t="s">
        <v>11</v>
      </c>
      <c r="D40" s="45" t="s">
        <v>12</v>
      </c>
      <c r="E40" s="46" t="s">
        <v>27</v>
      </c>
      <c r="F40" s="47" t="s">
        <v>31</v>
      </c>
      <c r="G40" s="65">
        <f>SUM(G41)</f>
        <v>31</v>
      </c>
      <c r="H40" s="65">
        <f>SUM(H41)</f>
        <v>0</v>
      </c>
      <c r="I40" s="65">
        <f>SUM(I41)</f>
        <v>31</v>
      </c>
      <c r="J40" s="64">
        <f>SUM(J41)</f>
        <v>31</v>
      </c>
      <c r="K40" s="26">
        <f>G40-H40</f>
        <v>31</v>
      </c>
      <c r="L40" s="16" t="e">
        <f>I40-#REF!</f>
        <v>#REF!</v>
      </c>
    </row>
    <row r="41" spans="1:12" thickBot="1" x14ac:dyDescent="0.3">
      <c r="A41" s="43" t="s">
        <v>45</v>
      </c>
      <c r="B41" s="44" t="s">
        <v>53</v>
      </c>
      <c r="C41" s="44" t="s">
        <v>11</v>
      </c>
      <c r="D41" s="45" t="s">
        <v>12</v>
      </c>
      <c r="E41" s="46" t="s">
        <v>27</v>
      </c>
      <c r="F41" s="47" t="s">
        <v>49</v>
      </c>
      <c r="G41" s="65">
        <v>31</v>
      </c>
      <c r="H41" s="65"/>
      <c r="I41" s="65">
        <v>31</v>
      </c>
      <c r="J41" s="64">
        <v>31</v>
      </c>
      <c r="K41" s="27"/>
      <c r="L41" s="16"/>
    </row>
    <row r="42" spans="1:12" ht="19.5" thickBot="1" x14ac:dyDescent="0.35">
      <c r="A42" s="32" t="s">
        <v>7</v>
      </c>
      <c r="B42" s="39" t="s">
        <v>53</v>
      </c>
      <c r="C42" s="39" t="s">
        <v>11</v>
      </c>
      <c r="D42" s="40" t="s">
        <v>0</v>
      </c>
      <c r="E42" s="35"/>
      <c r="F42" s="70"/>
      <c r="G42" s="71">
        <f>SUM(G43+G48)</f>
        <v>38393</v>
      </c>
      <c r="H42" s="71">
        <f>SUM(H43+H48)</f>
        <v>0</v>
      </c>
      <c r="I42" s="71">
        <f>SUM(I43+I48)</f>
        <v>36593</v>
      </c>
      <c r="J42" s="72">
        <f>SUM(J43+J48)</f>
        <v>36593</v>
      </c>
      <c r="K42" s="30" t="e">
        <f>#REF!+#REF!</f>
        <v>#REF!</v>
      </c>
      <c r="L42" s="12" t="e">
        <f>#REF!+#REF!</f>
        <v>#REF!</v>
      </c>
    </row>
    <row r="43" spans="1:12" ht="48" thickBot="1" x14ac:dyDescent="0.3">
      <c r="A43" s="48" t="s">
        <v>50</v>
      </c>
      <c r="B43" s="49" t="s">
        <v>46</v>
      </c>
      <c r="C43" s="49" t="s">
        <v>11</v>
      </c>
      <c r="D43" s="50" t="s">
        <v>0</v>
      </c>
      <c r="E43" s="73" t="s">
        <v>37</v>
      </c>
      <c r="F43" s="47"/>
      <c r="G43" s="65">
        <f t="shared" ref="G43:J46" si="4">SUM(G44)</f>
        <v>149</v>
      </c>
      <c r="H43" s="65">
        <f t="shared" si="4"/>
        <v>0</v>
      </c>
      <c r="I43" s="65">
        <f t="shared" si="4"/>
        <v>149</v>
      </c>
      <c r="J43" s="64">
        <f t="shared" si="4"/>
        <v>149</v>
      </c>
      <c r="K43" s="27"/>
      <c r="L43" s="16"/>
    </row>
    <row r="44" spans="1:12" ht="32.25" thickBot="1" x14ac:dyDescent="0.3">
      <c r="A44" s="43" t="s">
        <v>34</v>
      </c>
      <c r="B44" s="44" t="s">
        <v>46</v>
      </c>
      <c r="C44" s="44" t="s">
        <v>11</v>
      </c>
      <c r="D44" s="45" t="s">
        <v>0</v>
      </c>
      <c r="E44" s="46" t="s">
        <v>38</v>
      </c>
      <c r="F44" s="47"/>
      <c r="G44" s="65">
        <f t="shared" si="4"/>
        <v>149</v>
      </c>
      <c r="H44" s="65">
        <f t="shared" si="4"/>
        <v>0</v>
      </c>
      <c r="I44" s="65">
        <f t="shared" si="4"/>
        <v>149</v>
      </c>
      <c r="J44" s="64">
        <f t="shared" si="4"/>
        <v>149</v>
      </c>
      <c r="K44" s="19"/>
      <c r="L44" s="19"/>
    </row>
    <row r="45" spans="1:12" ht="32.25" thickBot="1" x14ac:dyDescent="0.3">
      <c r="A45" s="43" t="s">
        <v>39</v>
      </c>
      <c r="B45" s="44" t="s">
        <v>46</v>
      </c>
      <c r="C45" s="44" t="s">
        <v>11</v>
      </c>
      <c r="D45" s="45" t="s">
        <v>0</v>
      </c>
      <c r="E45" s="46" t="s">
        <v>40</v>
      </c>
      <c r="F45" s="47"/>
      <c r="G45" s="65">
        <f t="shared" si="4"/>
        <v>149</v>
      </c>
      <c r="H45" s="65">
        <f t="shared" si="4"/>
        <v>0</v>
      </c>
      <c r="I45" s="65">
        <f t="shared" si="4"/>
        <v>149</v>
      </c>
      <c r="J45" s="64">
        <f t="shared" si="4"/>
        <v>149</v>
      </c>
      <c r="K45" s="19"/>
      <c r="L45" s="19"/>
    </row>
    <row r="46" spans="1:12" ht="32.25" thickBot="1" x14ac:dyDescent="0.3">
      <c r="A46" s="43" t="s">
        <v>28</v>
      </c>
      <c r="B46" s="74" t="s">
        <v>46</v>
      </c>
      <c r="C46" s="74" t="s">
        <v>11</v>
      </c>
      <c r="D46" s="75" t="s">
        <v>0</v>
      </c>
      <c r="E46" s="73" t="s">
        <v>41</v>
      </c>
      <c r="F46" s="76" t="s">
        <v>29</v>
      </c>
      <c r="G46" s="78">
        <f t="shared" si="4"/>
        <v>149</v>
      </c>
      <c r="H46" s="78">
        <f t="shared" si="4"/>
        <v>0</v>
      </c>
      <c r="I46" s="78">
        <f t="shared" si="4"/>
        <v>149</v>
      </c>
      <c r="J46" s="77">
        <f t="shared" si="4"/>
        <v>149</v>
      </c>
      <c r="K46" s="31">
        <f>G46-H46</f>
        <v>149</v>
      </c>
      <c r="L46" s="13" t="e">
        <f>I46-#REF!</f>
        <v>#REF!</v>
      </c>
    </row>
    <row r="47" spans="1:12" ht="48" thickBot="1" x14ac:dyDescent="0.3">
      <c r="A47" s="43" t="s">
        <v>44</v>
      </c>
      <c r="B47" s="74" t="s">
        <v>46</v>
      </c>
      <c r="C47" s="74" t="s">
        <v>11</v>
      </c>
      <c r="D47" s="75" t="s">
        <v>0</v>
      </c>
      <c r="E47" s="73" t="s">
        <v>41</v>
      </c>
      <c r="F47" s="76" t="s">
        <v>48</v>
      </c>
      <c r="G47" s="65">
        <v>149</v>
      </c>
      <c r="H47" s="65"/>
      <c r="I47" s="65">
        <v>149</v>
      </c>
      <c r="J47" s="64">
        <v>149</v>
      </c>
      <c r="K47" s="9"/>
      <c r="L47" s="9"/>
    </row>
    <row r="48" spans="1:12" thickBot="1" x14ac:dyDescent="0.3">
      <c r="A48" s="60" t="s">
        <v>23</v>
      </c>
      <c r="B48" s="53" t="s">
        <v>46</v>
      </c>
      <c r="C48" s="53" t="s">
        <v>11</v>
      </c>
      <c r="D48" s="54" t="s">
        <v>0</v>
      </c>
      <c r="E48" s="55" t="s">
        <v>18</v>
      </c>
      <c r="F48" s="61"/>
      <c r="G48" s="63">
        <f t="shared" ref="G48:J49" si="5">SUM(G49)</f>
        <v>38244</v>
      </c>
      <c r="H48" s="63">
        <f t="shared" si="5"/>
        <v>0</v>
      </c>
      <c r="I48" s="63">
        <f t="shared" si="5"/>
        <v>36444</v>
      </c>
      <c r="J48" s="62">
        <f t="shared" si="5"/>
        <v>36444</v>
      </c>
      <c r="K48" s="10"/>
      <c r="L48" s="10"/>
    </row>
    <row r="49" spans="1:13" ht="32.25" thickBot="1" x14ac:dyDescent="0.3">
      <c r="A49" s="43" t="s">
        <v>34</v>
      </c>
      <c r="B49" s="44" t="s">
        <v>46</v>
      </c>
      <c r="C49" s="44" t="s">
        <v>11</v>
      </c>
      <c r="D49" s="45" t="s">
        <v>0</v>
      </c>
      <c r="E49" s="55" t="s">
        <v>33</v>
      </c>
      <c r="F49" s="47"/>
      <c r="G49" s="65">
        <f t="shared" si="5"/>
        <v>38244</v>
      </c>
      <c r="H49" s="65">
        <f t="shared" si="5"/>
        <v>0</v>
      </c>
      <c r="I49" s="65">
        <f t="shared" si="5"/>
        <v>36444</v>
      </c>
      <c r="J49" s="64">
        <f t="shared" si="5"/>
        <v>36444</v>
      </c>
      <c r="K49" s="19"/>
      <c r="L49" s="19"/>
    </row>
    <row r="50" spans="1:13" ht="32.25" thickBot="1" x14ac:dyDescent="0.3">
      <c r="A50" s="43" t="s">
        <v>35</v>
      </c>
      <c r="B50" s="44" t="s">
        <v>46</v>
      </c>
      <c r="C50" s="44" t="s">
        <v>11</v>
      </c>
      <c r="D50" s="45" t="s">
        <v>0</v>
      </c>
      <c r="E50" s="55" t="s">
        <v>36</v>
      </c>
      <c r="F50" s="47"/>
      <c r="G50" s="65">
        <f>SUM(G51+G53)</f>
        <v>38244</v>
      </c>
      <c r="H50" s="65">
        <f>SUM(H51+H53)</f>
        <v>0</v>
      </c>
      <c r="I50" s="65">
        <f>SUM(I51+I53)</f>
        <v>36444</v>
      </c>
      <c r="J50" s="64">
        <f>SUM(J51+J53)</f>
        <v>36444</v>
      </c>
      <c r="K50" s="19"/>
      <c r="L50" s="19"/>
    </row>
    <row r="51" spans="1:13" ht="95.25" thickBot="1" x14ac:dyDescent="0.3">
      <c r="A51" s="48" t="s">
        <v>25</v>
      </c>
      <c r="B51" s="47" t="s">
        <v>46</v>
      </c>
      <c r="C51" s="44" t="s">
        <v>11</v>
      </c>
      <c r="D51" s="45" t="s">
        <v>0</v>
      </c>
      <c r="E51" s="46" t="s">
        <v>36</v>
      </c>
      <c r="F51" s="47" t="s">
        <v>21</v>
      </c>
      <c r="G51" s="21">
        <f>SUM(G52)</f>
        <v>32874</v>
      </c>
      <c r="H51" s="21">
        <f>SUM(H52)</f>
        <v>0</v>
      </c>
      <c r="I51" s="21">
        <f>SUM(I52)</f>
        <v>31074</v>
      </c>
      <c r="J51" s="20">
        <f>SUM(J52)</f>
        <v>31074</v>
      </c>
      <c r="K51" s="25"/>
      <c r="L51" s="10"/>
    </row>
    <row r="52" spans="1:13" ht="32.25" thickBot="1" x14ac:dyDescent="0.3">
      <c r="A52" s="43" t="s">
        <v>43</v>
      </c>
      <c r="B52" s="49" t="s">
        <v>46</v>
      </c>
      <c r="C52" s="49" t="s">
        <v>11</v>
      </c>
      <c r="D52" s="50" t="s">
        <v>0</v>
      </c>
      <c r="E52" s="68" t="s">
        <v>36</v>
      </c>
      <c r="F52" s="52" t="s">
        <v>47</v>
      </c>
      <c r="G52" s="65">
        <v>32874</v>
      </c>
      <c r="H52" s="65"/>
      <c r="I52" s="65">
        <v>31074</v>
      </c>
      <c r="J52" s="64">
        <v>31074</v>
      </c>
      <c r="K52" s="22"/>
      <c r="L52" s="16"/>
    </row>
    <row r="53" spans="1:13" ht="32.25" thickBot="1" x14ac:dyDescent="0.3">
      <c r="A53" s="79" t="s">
        <v>28</v>
      </c>
      <c r="B53" s="80" t="s">
        <v>46</v>
      </c>
      <c r="C53" s="80" t="s">
        <v>11</v>
      </c>
      <c r="D53" s="81" t="s">
        <v>0</v>
      </c>
      <c r="E53" s="51" t="s">
        <v>36</v>
      </c>
      <c r="F53" s="69" t="s">
        <v>29</v>
      </c>
      <c r="G53" s="82">
        <f>SUM(G54)</f>
        <v>5370</v>
      </c>
      <c r="H53" s="82">
        <f>SUM(H54)</f>
        <v>0</v>
      </c>
      <c r="I53" s="82">
        <f>SUM(I54)</f>
        <v>5370</v>
      </c>
      <c r="J53" s="83">
        <f>SUM(J54)</f>
        <v>5370</v>
      </c>
      <c r="K53" s="22"/>
      <c r="L53" s="16"/>
    </row>
    <row r="54" spans="1:13" ht="48" thickBot="1" x14ac:dyDescent="0.3">
      <c r="A54" s="43" t="s">
        <v>44</v>
      </c>
      <c r="B54" s="44" t="s">
        <v>46</v>
      </c>
      <c r="C54" s="44" t="s">
        <v>11</v>
      </c>
      <c r="D54" s="45" t="s">
        <v>0</v>
      </c>
      <c r="E54" s="46" t="s">
        <v>36</v>
      </c>
      <c r="F54" s="47" t="s">
        <v>48</v>
      </c>
      <c r="G54" s="65">
        <v>5370</v>
      </c>
      <c r="H54" s="65"/>
      <c r="I54" s="65">
        <v>5370</v>
      </c>
      <c r="J54" s="64">
        <v>5370</v>
      </c>
      <c r="K54" s="22"/>
      <c r="L54" s="16"/>
    </row>
    <row r="55" spans="1:13" x14ac:dyDescent="0.25">
      <c r="I55" s="9"/>
      <c r="J55" s="9"/>
      <c r="K55" s="9"/>
      <c r="L55" s="9"/>
      <c r="M55" s="9"/>
    </row>
    <row r="56" spans="1:13" x14ac:dyDescent="0.25">
      <c r="I56" s="9"/>
      <c r="J56" s="9"/>
      <c r="K56" s="9"/>
      <c r="L56" s="9"/>
      <c r="M56" s="9"/>
    </row>
    <row r="57" spans="1:13" x14ac:dyDescent="0.25">
      <c r="I57" s="9"/>
      <c r="J57" s="9"/>
      <c r="K57" s="9"/>
      <c r="L57" s="9"/>
      <c r="M57" s="9"/>
    </row>
    <row r="58" spans="1:13" x14ac:dyDescent="0.25">
      <c r="I58" s="9"/>
      <c r="J58" s="9"/>
      <c r="K58" s="9"/>
      <c r="L58" s="9"/>
      <c r="M58" s="9"/>
    </row>
    <row r="59" spans="1:13" x14ac:dyDescent="0.25">
      <c r="I59" s="9"/>
      <c r="J59" s="9"/>
      <c r="K59" s="9"/>
      <c r="L59" s="9"/>
      <c r="M59" s="9"/>
    </row>
    <row r="60" spans="1:13" x14ac:dyDescent="0.25">
      <c r="I60" s="9"/>
      <c r="J60" s="9"/>
      <c r="K60" s="9"/>
      <c r="L60" s="9"/>
      <c r="M60" s="9"/>
    </row>
    <row r="61" spans="1:13" x14ac:dyDescent="0.25">
      <c r="I61" s="9"/>
      <c r="J61" s="9"/>
      <c r="K61" s="9"/>
      <c r="L61" s="9"/>
      <c r="M61" s="9"/>
    </row>
    <row r="62" spans="1:13" x14ac:dyDescent="0.25">
      <c r="I62" s="9"/>
      <c r="J62" s="9"/>
      <c r="K62" s="9"/>
      <c r="L62" s="9"/>
      <c r="M62" s="9"/>
    </row>
    <row r="63" spans="1:13" x14ac:dyDescent="0.25">
      <c r="I63" s="9"/>
      <c r="J63" s="9"/>
      <c r="K63" s="9"/>
      <c r="L63" s="9"/>
      <c r="M63" s="9"/>
    </row>
    <row r="64" spans="1:13" x14ac:dyDescent="0.25">
      <c r="I64" s="9"/>
      <c r="J64" s="9"/>
      <c r="K64" s="9"/>
      <c r="L64" s="9"/>
      <c r="M64" s="9"/>
    </row>
    <row r="65" spans="1:13" ht="12.75" x14ac:dyDescent="0.2">
      <c r="A65" s="1"/>
      <c r="B65" s="1"/>
      <c r="C65" s="1"/>
      <c r="D65" s="1"/>
      <c r="E65" s="1"/>
      <c r="F65" s="1"/>
      <c r="I65" s="9"/>
      <c r="J65" s="9"/>
      <c r="K65" s="9"/>
      <c r="L65" s="9"/>
      <c r="M65" s="9"/>
    </row>
    <row r="66" spans="1:13" ht="12.75" x14ac:dyDescent="0.2">
      <c r="A66" s="1"/>
      <c r="B66" s="1"/>
      <c r="C66" s="1"/>
      <c r="D66" s="1"/>
      <c r="E66" s="1"/>
      <c r="F66" s="1"/>
      <c r="I66" s="9"/>
      <c r="J66" s="9"/>
      <c r="K66" s="9"/>
      <c r="L66" s="9"/>
      <c r="M66" s="9"/>
    </row>
    <row r="67" spans="1:13" ht="12.75" x14ac:dyDescent="0.2">
      <c r="A67" s="1"/>
      <c r="B67" s="1"/>
      <c r="C67" s="1"/>
      <c r="D67" s="1"/>
      <c r="E67" s="1"/>
      <c r="F67" s="1"/>
      <c r="I67" s="9"/>
      <c r="J67" s="9"/>
      <c r="K67" s="9"/>
      <c r="L67" s="9"/>
      <c r="M67" s="9"/>
    </row>
    <row r="68" spans="1:13" ht="12.75" x14ac:dyDescent="0.2">
      <c r="A68" s="1"/>
      <c r="B68" s="1"/>
      <c r="C68" s="1"/>
      <c r="D68" s="1"/>
      <c r="E68" s="1"/>
      <c r="F68" s="1"/>
      <c r="I68" s="9"/>
      <c r="J68" s="9"/>
      <c r="K68" s="9"/>
      <c r="L68" s="9"/>
      <c r="M68" s="9"/>
    </row>
    <row r="69" spans="1:13" ht="12.75" x14ac:dyDescent="0.2">
      <c r="A69" s="1"/>
      <c r="B69" s="1"/>
      <c r="C69" s="1"/>
      <c r="D69" s="1"/>
      <c r="E69" s="1"/>
      <c r="F69" s="1"/>
      <c r="I69" s="9"/>
      <c r="J69" s="9"/>
      <c r="K69" s="9"/>
      <c r="L69" s="9"/>
      <c r="M69" s="9"/>
    </row>
    <row r="70" spans="1:13" ht="12.75" x14ac:dyDescent="0.2">
      <c r="A70" s="1"/>
      <c r="B70" s="1"/>
      <c r="C70" s="1"/>
      <c r="D70" s="1"/>
      <c r="E70" s="1"/>
      <c r="F70" s="1"/>
      <c r="I70" s="9"/>
      <c r="J70" s="9"/>
      <c r="K70" s="9"/>
      <c r="L70" s="9"/>
      <c r="M70" s="9"/>
    </row>
    <row r="71" spans="1:13" ht="12.75" x14ac:dyDescent="0.2">
      <c r="A71" s="1"/>
      <c r="B71" s="1"/>
      <c r="C71" s="1"/>
      <c r="D71" s="1"/>
      <c r="E71" s="1"/>
      <c r="F71" s="1"/>
      <c r="I71" s="9"/>
      <c r="J71" s="9"/>
      <c r="K71" s="9"/>
      <c r="L71" s="9"/>
      <c r="M71" s="9"/>
    </row>
    <row r="72" spans="1:13" ht="12.75" x14ac:dyDescent="0.2">
      <c r="A72" s="1"/>
      <c r="B72" s="1"/>
      <c r="C72" s="1"/>
      <c r="D72" s="1"/>
      <c r="E72" s="1"/>
      <c r="F72" s="1"/>
      <c r="I72" s="9"/>
      <c r="J72" s="9"/>
      <c r="K72" s="9"/>
      <c r="L72" s="9"/>
      <c r="M72" s="9"/>
    </row>
    <row r="73" spans="1:13" ht="12.75" x14ac:dyDescent="0.2">
      <c r="A73" s="1"/>
      <c r="B73" s="1"/>
      <c r="C73" s="1"/>
      <c r="D73" s="1"/>
      <c r="E73" s="1"/>
      <c r="F73" s="1"/>
      <c r="I73" s="9"/>
      <c r="J73" s="9"/>
      <c r="K73" s="9"/>
      <c r="L73" s="9"/>
      <c r="M73" s="9"/>
    </row>
    <row r="74" spans="1:13" ht="12.75" x14ac:dyDescent="0.2">
      <c r="A74" s="1"/>
      <c r="B74" s="1"/>
      <c r="C74" s="1"/>
      <c r="D74" s="1"/>
      <c r="E74" s="1"/>
      <c r="F74" s="1"/>
      <c r="I74" s="9"/>
      <c r="J74" s="9"/>
      <c r="K74" s="9"/>
      <c r="L74" s="9"/>
      <c r="M74" s="9"/>
    </row>
    <row r="75" spans="1:13" ht="12.75" x14ac:dyDescent="0.2">
      <c r="A75" s="1"/>
      <c r="B75" s="1"/>
      <c r="C75" s="1"/>
      <c r="D75" s="1"/>
      <c r="E75" s="1"/>
      <c r="F75" s="1"/>
      <c r="I75" s="9"/>
      <c r="J75" s="9"/>
      <c r="K75" s="9"/>
      <c r="L75" s="9"/>
      <c r="M75" s="9"/>
    </row>
  </sheetData>
  <mergeCells count="21">
    <mergeCell ref="F10:F14"/>
    <mergeCell ref="A2:F2"/>
    <mergeCell ref="A3:F3"/>
    <mergeCell ref="A4:F4"/>
    <mergeCell ref="A5:F5"/>
    <mergeCell ref="A6:F6"/>
    <mergeCell ref="A7:L9"/>
    <mergeCell ref="E10:E14"/>
    <mergeCell ref="A10:A14"/>
    <mergeCell ref="B10:B14"/>
    <mergeCell ref="C10:C14"/>
    <mergeCell ref="D10:D14"/>
    <mergeCell ref="L12:L14"/>
    <mergeCell ref="G10:H11"/>
    <mergeCell ref="I10:J11"/>
    <mergeCell ref="K10:L11"/>
    <mergeCell ref="G12:G14"/>
    <mergeCell ref="H12:H14"/>
    <mergeCell ref="I12:I14"/>
    <mergeCell ref="J12:J14"/>
    <mergeCell ref="K12:K14"/>
  </mergeCells>
  <pageMargins left="0.70866141732283472" right="0" top="0.74803149606299213" bottom="0.35433070866141736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2014г.</vt:lpstr>
    </vt:vector>
  </TitlesOfParts>
  <Company>depfin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Чурашова</dc:creator>
  <cp:lastModifiedBy>martianov</cp:lastModifiedBy>
  <cp:lastPrinted>2015-03-31T12:45:39Z</cp:lastPrinted>
  <dcterms:created xsi:type="dcterms:W3CDTF">2007-01-25T06:11:58Z</dcterms:created>
  <dcterms:modified xsi:type="dcterms:W3CDTF">2015-06-02T09:50:08Z</dcterms:modified>
</cp:coreProperties>
</file>