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2014 на 01.2015" sheetId="12" r:id="rId1"/>
  </sheets>
  <calcPr calcId="144525" refMode="R1C1"/>
</workbook>
</file>

<file path=xl/calcChain.xml><?xml version="1.0" encoding="utf-8"?>
<calcChain xmlns="http://schemas.openxmlformats.org/spreadsheetml/2006/main">
  <c r="J50" i="12" l="1"/>
  <c r="I50" i="12"/>
  <c r="H50" i="12"/>
  <c r="G50" i="12"/>
  <c r="G20" i="12"/>
  <c r="H20" i="12"/>
  <c r="J48" i="12"/>
  <c r="I48" i="12"/>
  <c r="H48" i="12"/>
  <c r="G48" i="12"/>
  <c r="J46" i="12"/>
  <c r="J45" i="12" s="1"/>
  <c r="J44" i="12" s="1"/>
  <c r="J43" i="12" s="1"/>
  <c r="I46" i="12"/>
  <c r="I45" i="12" s="1"/>
  <c r="I44" i="12" s="1"/>
  <c r="I43" i="12" s="1"/>
  <c r="I37" i="12" s="1"/>
  <c r="H46" i="12"/>
  <c r="H45" i="12" s="1"/>
  <c r="H44" i="12" s="1"/>
  <c r="H43" i="12" s="1"/>
  <c r="G46" i="12"/>
  <c r="L41" i="12"/>
  <c r="J41" i="12"/>
  <c r="J40" i="12" s="1"/>
  <c r="J39" i="12" s="1"/>
  <c r="J38" i="12" s="1"/>
  <c r="I41" i="12"/>
  <c r="H41" i="12"/>
  <c r="G41" i="12"/>
  <c r="G40" i="12" s="1"/>
  <c r="G39" i="12" s="1"/>
  <c r="G38" i="12" s="1"/>
  <c r="I40" i="12"/>
  <c r="I39" i="12" s="1"/>
  <c r="I38" i="12" s="1"/>
  <c r="H40" i="12"/>
  <c r="H39" i="12" s="1"/>
  <c r="H38" i="12" s="1"/>
  <c r="H37" i="12" s="1"/>
  <c r="L37" i="12"/>
  <c r="K37" i="12"/>
  <c r="J35" i="12"/>
  <c r="I35" i="12"/>
  <c r="L35" i="12" s="1"/>
  <c r="H35" i="12"/>
  <c r="G35" i="12"/>
  <c r="J33" i="12"/>
  <c r="I33" i="12"/>
  <c r="H33" i="12"/>
  <c r="G33" i="12"/>
  <c r="J31" i="12"/>
  <c r="J30" i="12" s="1"/>
  <c r="J29" i="12" s="1"/>
  <c r="J28" i="12" s="1"/>
  <c r="J27" i="12" s="1"/>
  <c r="I31" i="12"/>
  <c r="I30" i="12" s="1"/>
  <c r="I29" i="12" s="1"/>
  <c r="I28" i="12" s="1"/>
  <c r="I27" i="12" s="1"/>
  <c r="H31" i="12"/>
  <c r="G31" i="12"/>
  <c r="H30" i="12"/>
  <c r="H29" i="12" s="1"/>
  <c r="H28" i="12" s="1"/>
  <c r="H27" i="12" s="1"/>
  <c r="G30" i="12"/>
  <c r="G29" i="12" s="1"/>
  <c r="G28" i="12" s="1"/>
  <c r="G27" i="12" s="1"/>
  <c r="J25" i="12"/>
  <c r="I25" i="12"/>
  <c r="L25" i="12" s="1"/>
  <c r="L17" i="12" s="1"/>
  <c r="H25" i="12"/>
  <c r="G25" i="12"/>
  <c r="J23" i="12"/>
  <c r="I23" i="12"/>
  <c r="H23" i="12"/>
  <c r="G23" i="12"/>
  <c r="J20" i="12"/>
  <c r="J19" i="12" s="1"/>
  <c r="I20" i="12"/>
  <c r="I19" i="12" s="1"/>
  <c r="J17" i="12"/>
  <c r="I17" i="12"/>
  <c r="H17" i="12"/>
  <c r="H16" i="12" s="1"/>
  <c r="G17" i="12"/>
  <c r="G16" i="12" s="1"/>
  <c r="J16" i="12"/>
  <c r="I16" i="12"/>
  <c r="J14" i="12"/>
  <c r="I14" i="12"/>
  <c r="H14" i="12"/>
  <c r="H13" i="12" s="1"/>
  <c r="G14" i="12"/>
  <c r="G13" i="12" s="1"/>
  <c r="J13" i="12"/>
  <c r="I13" i="12"/>
  <c r="H19" i="12" l="1"/>
  <c r="G45" i="12"/>
  <c r="G44" i="12" s="1"/>
  <c r="G43" i="12" s="1"/>
  <c r="G37" i="12" s="1"/>
  <c r="K41" i="12"/>
  <c r="H12" i="12"/>
  <c r="H11" i="12" s="1"/>
  <c r="H10" i="12" s="1"/>
  <c r="H9" i="12" s="1"/>
  <c r="G19" i="12"/>
  <c r="G12" i="12" s="1"/>
  <c r="G11" i="12" s="1"/>
  <c r="G10" i="12" s="1"/>
  <c r="K25" i="12"/>
  <c r="K17" i="12" s="1"/>
  <c r="K35" i="12"/>
  <c r="J37" i="12"/>
  <c r="J12" i="12"/>
  <c r="J11" i="12" s="1"/>
  <c r="J10" i="12" s="1"/>
  <c r="J9" i="12" s="1"/>
  <c r="I12" i="12"/>
  <c r="I11" i="12" s="1"/>
  <c r="I10" i="12" s="1"/>
  <c r="I9" i="12" s="1"/>
  <c r="K16" i="12"/>
  <c r="K14" i="12" s="1"/>
  <c r="L16" i="12"/>
  <c r="L14" i="12" s="1"/>
  <c r="L10" i="12" s="1"/>
  <c r="L9" i="12" s="1"/>
  <c r="G9" i="12" l="1"/>
  <c r="K10" i="12"/>
  <c r="K9" i="12" s="1"/>
</calcChain>
</file>

<file path=xl/sharedStrings.xml><?xml version="1.0" encoding="utf-8"?>
<sst xmlns="http://schemas.openxmlformats.org/spreadsheetml/2006/main" count="247" uniqueCount="56">
  <si>
    <t>13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</si>
  <si>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</si>
  <si>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</si>
  <si>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</si>
  <si>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</si>
  <si>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</si>
  <si>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</si>
  <si>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</si>
  <si>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</si>
  <si>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</si>
  <si>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</si>
  <si>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</si>
  <si>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</si>
  <si>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</si>
  <si>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</t>
  </si>
  <si>
    <t>В том числе средства вышестоящих бюджетов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</si>
  <si>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</si>
  <si>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Отклонения</t>
  </si>
  <si>
    <t>990 00 00</t>
  </si>
  <si>
    <t>990 01 00</t>
  </si>
  <si>
    <t>990 01 02</t>
  </si>
  <si>
    <t>100</t>
  </si>
  <si>
    <t>990 01 03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</si>
  <si>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</si>
  <si>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</si>
  <si>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</si>
  <si>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</si>
  <si>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990 01 04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</si>
  <si>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</si>
  <si>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</si>
  <si>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</si>
  <si>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</si>
  <si>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</si>
  <si>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</si>
  <si>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</si>
  <si>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</si>
  <si>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</si>
  <si>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</si>
  <si>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</si>
  <si>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</si>
  <si>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</si>
  <si>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</si>
  <si>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</si>
  <si>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</si>
  <si>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</si>
  <si>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</si>
  <si>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</si>
  <si>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</si>
  <si>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</si>
  <si>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</si>
  <si>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</si>
  <si>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Всего на 2014 год</t>
  </si>
  <si>
    <t>922</t>
  </si>
  <si>
    <t>830</t>
  </si>
  <si>
    <t>Распределение бюджетных ассигнований уточненного бюджета городского округа на 2014 год и плановый период 2015 и 2016 годы по разделам, подразделам, целевым статьям и видам расходов классификации расходов по ГРБС - Думе городского округа Тольятти</t>
  </si>
  <si>
    <t>609 04 04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</si>
</sst>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0" fontId="0" fillId="3" borderId="12" xfId="0" applyFill="1" applyBorder="1"/>
    <xf numFmtId="0" fontId="8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8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3" fontId="9" fillId="0" borderId="10" xfId="2" applyNumberFormat="1" applyFont="1" applyFill="1" applyBorder="1" applyAlignment="1">
      <alignment horizontal="center"/>
    </xf>
    <xf numFmtId="3" fontId="9" fillId="0" borderId="9" xfId="2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164" fontId="10" fillId="0" borderId="21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9" fillId="0" borderId="13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3" borderId="32" xfId="0" applyNumberFormat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sqref="A1:L3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5" customWidth="1"/>
    <col min="6" max="6" width="6.7109375" style="6" customWidth="1"/>
    <col min="7" max="7" width="17.7109375" style="1" customWidth="1"/>
    <col min="8" max="8" width="14" style="1" customWidth="1"/>
    <col min="9" max="10" width="14.42578125" style="7" customWidth="1"/>
    <col min="11" max="11" width="15.42578125" style="1" hidden="1" customWidth="1"/>
    <col min="12" max="12" width="1" style="1" hidden="1" customWidth="1"/>
    <col min="13" max="16384" width="9.140625" style="1"/>
  </cols>
  <sheetData>
    <row r="1" spans="1:12" ht="12.7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41.25" customHeight="1" thickBo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 x14ac:dyDescent="0.2">
      <c r="A4" s="87" t="s">
        <v>16</v>
      </c>
      <c r="B4" s="89" t="s">
        <v>8</v>
      </c>
      <c r="C4" s="89" t="s">
        <v>9</v>
      </c>
      <c r="D4" s="89" t="s">
        <v>10</v>
      </c>
      <c r="E4" s="83" t="s">
        <v>2</v>
      </c>
      <c r="F4" s="83" t="s">
        <v>3</v>
      </c>
      <c r="G4" s="91" t="s">
        <v>1</v>
      </c>
      <c r="H4" s="92"/>
      <c r="I4" s="95" t="s">
        <v>1</v>
      </c>
      <c r="J4" s="96"/>
      <c r="K4" s="99" t="s">
        <v>17</v>
      </c>
      <c r="L4" s="99"/>
    </row>
    <row r="5" spans="1:12" ht="13.5" thickBot="1" x14ac:dyDescent="0.25">
      <c r="A5" s="88"/>
      <c r="B5" s="90"/>
      <c r="C5" s="90"/>
      <c r="D5" s="90"/>
      <c r="E5" s="84"/>
      <c r="F5" s="84"/>
      <c r="G5" s="93"/>
      <c r="H5" s="94"/>
      <c r="I5" s="97"/>
      <c r="J5" s="98"/>
      <c r="K5" s="100"/>
      <c r="L5" s="100"/>
    </row>
    <row r="6" spans="1:12" ht="12.75" x14ac:dyDescent="0.2">
      <c r="A6" s="88"/>
      <c r="B6" s="90"/>
      <c r="C6" s="90"/>
      <c r="D6" s="90"/>
      <c r="E6" s="84"/>
      <c r="F6" s="84"/>
      <c r="G6" s="101" t="s">
        <v>51</v>
      </c>
      <c r="H6" s="104" t="s">
        <v>15</v>
      </c>
      <c r="I6" s="107">
        <v>2015</v>
      </c>
      <c r="J6" s="110">
        <v>2016</v>
      </c>
      <c r="K6" s="113" t="s">
        <v>14</v>
      </c>
      <c r="L6" s="115" t="s">
        <v>14</v>
      </c>
    </row>
    <row r="7" spans="1:12" ht="12.75" x14ac:dyDescent="0.2">
      <c r="A7" s="88"/>
      <c r="B7" s="90"/>
      <c r="C7" s="90"/>
      <c r="D7" s="90"/>
      <c r="E7" s="84"/>
      <c r="F7" s="84"/>
      <c r="G7" s="102"/>
      <c r="H7" s="105"/>
      <c r="I7" s="108"/>
      <c r="J7" s="111"/>
      <c r="K7" s="114"/>
      <c r="L7" s="115"/>
    </row>
    <row r="8" spans="1:12" ht="13.5" thickBot="1" x14ac:dyDescent="0.25">
      <c r="A8" s="88"/>
      <c r="B8" s="90"/>
      <c r="C8" s="90"/>
      <c r="D8" s="90"/>
      <c r="E8" s="85"/>
      <c r="F8" s="85"/>
      <c r="G8" s="103"/>
      <c r="H8" s="106"/>
      <c r="I8" s="109"/>
      <c r="J8" s="112"/>
      <c r="K8" s="114"/>
      <c r="L8" s="115"/>
    </row>
    <row r="9" spans="1:12" s="4" customFormat="1" ht="21" thickBot="1" x14ac:dyDescent="0.35">
      <c r="A9" s="31" t="s">
        <v>4</v>
      </c>
      <c r="B9" s="32">
        <v>900</v>
      </c>
      <c r="C9" s="32"/>
      <c r="D9" s="33"/>
      <c r="E9" s="34"/>
      <c r="F9" s="35"/>
      <c r="G9" s="37">
        <f>SUM(G10+G37+G27)</f>
        <v>131934</v>
      </c>
      <c r="H9" s="37">
        <f>SUM(H10+H37+H27)</f>
        <v>449</v>
      </c>
      <c r="I9" s="37">
        <f>SUM(I10+I37+I27)</f>
        <v>115302</v>
      </c>
      <c r="J9" s="36">
        <f>SUM(J10+J37+J27)</f>
        <v>115302</v>
      </c>
      <c r="K9" s="22" t="e">
        <f>K10+K37</f>
        <v>#REF!</v>
      </c>
      <c r="L9" s="14" t="e">
        <f>L10+L37</f>
        <v>#REF!</v>
      </c>
    </row>
    <row r="10" spans="1:12" s="2" customFormat="1" ht="79.5" thickBot="1" x14ac:dyDescent="0.3">
      <c r="A10" s="31" t="s">
        <v>13</v>
      </c>
      <c r="B10" s="38" t="s">
        <v>46</v>
      </c>
      <c r="C10" s="38" t="s">
        <v>11</v>
      </c>
      <c r="D10" s="39" t="s">
        <v>12</v>
      </c>
      <c r="E10" s="34"/>
      <c r="F10" s="35"/>
      <c r="G10" s="41">
        <f t="shared" ref="G10:J11" si="0">SUM(G11)</f>
        <v>73836</v>
      </c>
      <c r="H10" s="41">
        <f t="shared" si="0"/>
        <v>449</v>
      </c>
      <c r="I10" s="41">
        <f t="shared" si="0"/>
        <v>64454</v>
      </c>
      <c r="J10" s="40">
        <f t="shared" si="0"/>
        <v>64454</v>
      </c>
      <c r="K10" s="23" t="e">
        <f>#REF!+K14+K17</f>
        <v>#REF!</v>
      </c>
      <c r="L10" s="17" t="e">
        <f>#REF!+L14+L17</f>
        <v>#REF!</v>
      </c>
    </row>
    <row r="11" spans="1:12" thickBot="1" x14ac:dyDescent="0.3">
      <c r="A11" s="59" t="s">
        <v>23</v>
      </c>
      <c r="B11" s="52" t="s">
        <v>46</v>
      </c>
      <c r="C11" s="52" t="s">
        <v>11</v>
      </c>
      <c r="D11" s="53" t="s">
        <v>12</v>
      </c>
      <c r="E11" s="54" t="s">
        <v>18</v>
      </c>
      <c r="F11" s="60"/>
      <c r="G11" s="62">
        <f t="shared" si="0"/>
        <v>73836</v>
      </c>
      <c r="H11" s="62">
        <f t="shared" si="0"/>
        <v>449</v>
      </c>
      <c r="I11" s="62">
        <f t="shared" si="0"/>
        <v>64454</v>
      </c>
      <c r="J11" s="61">
        <f t="shared" si="0"/>
        <v>64454</v>
      </c>
      <c r="K11" s="9"/>
      <c r="L11" s="9"/>
    </row>
    <row r="12" spans="1:12" ht="48" thickBot="1" x14ac:dyDescent="0.3">
      <c r="A12" s="47" t="s">
        <v>24</v>
      </c>
      <c r="B12" s="52" t="s">
        <v>46</v>
      </c>
      <c r="C12" s="52" t="s">
        <v>11</v>
      </c>
      <c r="D12" s="53" t="s">
        <v>12</v>
      </c>
      <c r="E12" s="54" t="s">
        <v>19</v>
      </c>
      <c r="F12" s="51"/>
      <c r="G12" s="20">
        <f>SUM(G13+G16+G19)</f>
        <v>73836</v>
      </c>
      <c r="H12" s="20">
        <f>SUM(H13+H16+H19)</f>
        <v>449</v>
      </c>
      <c r="I12" s="20">
        <f>SUM(I13+I16+I19)</f>
        <v>64454</v>
      </c>
      <c r="J12" s="19">
        <f>SUM(J13+J16+J19)</f>
        <v>64454</v>
      </c>
      <c r="K12" s="9"/>
      <c r="L12" s="9"/>
    </row>
    <row r="13" spans="1:12" ht="32.25" thickBot="1" x14ac:dyDescent="0.3">
      <c r="A13" s="42" t="s">
        <v>5</v>
      </c>
      <c r="B13" s="52" t="s">
        <v>46</v>
      </c>
      <c r="C13" s="52" t="s">
        <v>11</v>
      </c>
      <c r="D13" s="53" t="s">
        <v>12</v>
      </c>
      <c r="E13" s="54" t="s">
        <v>20</v>
      </c>
      <c r="F13" s="46"/>
      <c r="G13" s="64">
        <f t="shared" ref="G13:J14" si="1">SUM(G14)</f>
        <v>988</v>
      </c>
      <c r="H13" s="64">
        <f t="shared" si="1"/>
        <v>0</v>
      </c>
      <c r="I13" s="64">
        <f t="shared" si="1"/>
        <v>770</v>
      </c>
      <c r="J13" s="63">
        <f t="shared" si="1"/>
        <v>770</v>
      </c>
      <c r="K13" s="15"/>
      <c r="L13" s="15"/>
    </row>
    <row r="14" spans="1:12" ht="95.25" thickBot="1" x14ac:dyDescent="0.3">
      <c r="A14" s="55" t="s">
        <v>25</v>
      </c>
      <c r="B14" s="65" t="s">
        <v>46</v>
      </c>
      <c r="C14" s="65" t="s">
        <v>11</v>
      </c>
      <c r="D14" s="66" t="s">
        <v>12</v>
      </c>
      <c r="E14" s="54" t="s">
        <v>20</v>
      </c>
      <c r="F14" s="56" t="s">
        <v>21</v>
      </c>
      <c r="G14" s="58">
        <f t="shared" si="1"/>
        <v>988</v>
      </c>
      <c r="H14" s="58">
        <f t="shared" si="1"/>
        <v>0</v>
      </c>
      <c r="I14" s="58">
        <f t="shared" si="1"/>
        <v>770</v>
      </c>
      <c r="J14" s="57">
        <f t="shared" si="1"/>
        <v>770</v>
      </c>
      <c r="K14" s="13">
        <f>K15+K16</f>
        <v>1463</v>
      </c>
      <c r="L14" s="10" t="e">
        <f>L15+L16</f>
        <v>#REF!</v>
      </c>
    </row>
    <row r="15" spans="1:12" ht="32.25" thickBot="1" x14ac:dyDescent="0.3">
      <c r="A15" s="42" t="s">
        <v>43</v>
      </c>
      <c r="B15" s="43" t="s">
        <v>46</v>
      </c>
      <c r="C15" s="43" t="s">
        <v>11</v>
      </c>
      <c r="D15" s="44" t="s">
        <v>12</v>
      </c>
      <c r="E15" s="54" t="s">
        <v>20</v>
      </c>
      <c r="F15" s="46" t="s">
        <v>47</v>
      </c>
      <c r="G15" s="64">
        <v>988</v>
      </c>
      <c r="H15" s="64"/>
      <c r="I15" s="64">
        <v>770</v>
      </c>
      <c r="J15" s="63">
        <v>770</v>
      </c>
      <c r="K15" s="21"/>
      <c r="L15" s="15"/>
    </row>
    <row r="16" spans="1:12" ht="32.25" thickBot="1" x14ac:dyDescent="0.3">
      <c r="A16" s="42" t="s">
        <v>6</v>
      </c>
      <c r="B16" s="43" t="s">
        <v>46</v>
      </c>
      <c r="C16" s="43" t="s">
        <v>11</v>
      </c>
      <c r="D16" s="44" t="s">
        <v>12</v>
      </c>
      <c r="E16" s="45" t="s">
        <v>22</v>
      </c>
      <c r="F16" s="46"/>
      <c r="G16" s="64">
        <f t="shared" ref="G16:J17" si="2">SUM(G17)</f>
        <v>1463</v>
      </c>
      <c r="H16" s="64">
        <f t="shared" si="2"/>
        <v>0</v>
      </c>
      <c r="I16" s="64">
        <f t="shared" si="2"/>
        <v>1387</v>
      </c>
      <c r="J16" s="63">
        <f t="shared" si="2"/>
        <v>1387</v>
      </c>
      <c r="K16" s="25">
        <f>G16-H16</f>
        <v>1463</v>
      </c>
      <c r="L16" s="15" t="e">
        <f>I16-#REF!</f>
        <v>#REF!</v>
      </c>
    </row>
    <row r="17" spans="1:12" ht="95.25" thickBot="1" x14ac:dyDescent="0.3">
      <c r="A17" s="47" t="s">
        <v>25</v>
      </c>
      <c r="B17" s="48" t="s">
        <v>46</v>
      </c>
      <c r="C17" s="48" t="s">
        <v>11</v>
      </c>
      <c r="D17" s="49" t="s">
        <v>12</v>
      </c>
      <c r="E17" s="45" t="s">
        <v>22</v>
      </c>
      <c r="F17" s="51" t="s">
        <v>21</v>
      </c>
      <c r="G17" s="20">
        <f t="shared" si="2"/>
        <v>1463</v>
      </c>
      <c r="H17" s="20">
        <f t="shared" si="2"/>
        <v>0</v>
      </c>
      <c r="I17" s="20">
        <f t="shared" si="2"/>
        <v>1387</v>
      </c>
      <c r="J17" s="19">
        <f t="shared" si="2"/>
        <v>1387</v>
      </c>
      <c r="K17" s="13" t="e">
        <f>#REF!+K25</f>
        <v>#REF!</v>
      </c>
      <c r="L17" s="10" t="e">
        <f>#REF!+L25</f>
        <v>#REF!</v>
      </c>
    </row>
    <row r="18" spans="1:12" ht="32.25" thickBot="1" x14ac:dyDescent="0.3">
      <c r="A18" s="42" t="s">
        <v>43</v>
      </c>
      <c r="B18" s="46" t="s">
        <v>46</v>
      </c>
      <c r="C18" s="43" t="s">
        <v>11</v>
      </c>
      <c r="D18" s="44" t="s">
        <v>12</v>
      </c>
      <c r="E18" s="45" t="s">
        <v>22</v>
      </c>
      <c r="F18" s="46" t="s">
        <v>47</v>
      </c>
      <c r="G18" s="64">
        <v>1463</v>
      </c>
      <c r="H18" s="64"/>
      <c r="I18" s="64">
        <v>1387</v>
      </c>
      <c r="J18" s="63">
        <v>1387</v>
      </c>
      <c r="K18" s="18"/>
      <c r="L18" s="18"/>
    </row>
    <row r="19" spans="1:12" thickBot="1" x14ac:dyDescent="0.3">
      <c r="A19" s="42" t="s">
        <v>26</v>
      </c>
      <c r="B19" s="43" t="s">
        <v>46</v>
      </c>
      <c r="C19" s="43" t="s">
        <v>11</v>
      </c>
      <c r="D19" s="44" t="s">
        <v>12</v>
      </c>
      <c r="E19" s="45" t="s">
        <v>27</v>
      </c>
      <c r="F19" s="46"/>
      <c r="G19" s="64">
        <f>SUM(G20+G23+G25)</f>
        <v>71385</v>
      </c>
      <c r="H19" s="64">
        <f>SUM(H20+H23+H25)</f>
        <v>449</v>
      </c>
      <c r="I19" s="64">
        <f>SUM(I20+I23+I25)</f>
        <v>62297</v>
      </c>
      <c r="J19" s="63">
        <f>SUM(J20+J23+J25)</f>
        <v>62297</v>
      </c>
      <c r="K19" s="21"/>
      <c r="L19" s="15"/>
    </row>
    <row r="20" spans="1:12" ht="95.25" thickBot="1" x14ac:dyDescent="0.3">
      <c r="A20" s="47" t="s">
        <v>25</v>
      </c>
      <c r="B20" s="48" t="s">
        <v>46</v>
      </c>
      <c r="C20" s="48" t="s">
        <v>11</v>
      </c>
      <c r="D20" s="49" t="s">
        <v>12</v>
      </c>
      <c r="E20" s="81" t="s">
        <v>27</v>
      </c>
      <c r="F20" s="51" t="s">
        <v>21</v>
      </c>
      <c r="G20" s="20">
        <f>SUM(G21+G22)</f>
        <v>58301</v>
      </c>
      <c r="H20" s="20">
        <f>SUM(H21)</f>
        <v>449</v>
      </c>
      <c r="I20" s="20">
        <f>SUM(I22)</f>
        <v>49925</v>
      </c>
      <c r="J20" s="19">
        <f>SUM(J22)</f>
        <v>49925</v>
      </c>
      <c r="K20" s="24"/>
      <c r="L20" s="9"/>
    </row>
    <row r="21" spans="1:12" ht="95.25" thickBot="1" x14ac:dyDescent="0.3">
      <c r="A21" s="42" t="s">
        <v>25</v>
      </c>
      <c r="B21" s="43" t="s">
        <v>46</v>
      </c>
      <c r="C21" s="43" t="s">
        <v>11</v>
      </c>
      <c r="D21" s="44" t="s">
        <v>12</v>
      </c>
      <c r="E21" s="45" t="s">
        <v>55</v>
      </c>
      <c r="F21" s="46" t="s">
        <v>47</v>
      </c>
      <c r="G21" s="64">
        <v>449</v>
      </c>
      <c r="H21" s="64">
        <v>449</v>
      </c>
      <c r="I21" s="64"/>
      <c r="J21" s="63"/>
      <c r="K21" s="24"/>
      <c r="L21" s="9"/>
    </row>
    <row r="22" spans="1:12" ht="32.25" thickBot="1" x14ac:dyDescent="0.3">
      <c r="A22" s="42" t="s">
        <v>43</v>
      </c>
      <c r="B22" s="46" t="s">
        <v>46</v>
      </c>
      <c r="C22" s="43" t="s">
        <v>11</v>
      </c>
      <c r="D22" s="44" t="s">
        <v>12</v>
      </c>
      <c r="E22" s="45" t="s">
        <v>27</v>
      </c>
      <c r="F22" s="46" t="s">
        <v>47</v>
      </c>
      <c r="G22" s="63">
        <v>57852</v>
      </c>
      <c r="H22" s="63"/>
      <c r="I22" s="63">
        <v>49925</v>
      </c>
      <c r="J22" s="63">
        <v>49925</v>
      </c>
      <c r="K22" s="21"/>
      <c r="L22" s="15"/>
    </row>
    <row r="23" spans="1:12" ht="32.25" thickBot="1" x14ac:dyDescent="0.3">
      <c r="A23" s="42" t="s">
        <v>28</v>
      </c>
      <c r="B23" s="43" t="s">
        <v>46</v>
      </c>
      <c r="C23" s="43" t="s">
        <v>11</v>
      </c>
      <c r="D23" s="44" t="s">
        <v>12</v>
      </c>
      <c r="E23" s="45" t="s">
        <v>27</v>
      </c>
      <c r="F23" s="46" t="s">
        <v>29</v>
      </c>
      <c r="G23" s="64">
        <f>SUM(G24)</f>
        <v>12631</v>
      </c>
      <c r="H23" s="64">
        <f>SUM(H24)</f>
        <v>0</v>
      </c>
      <c r="I23" s="64">
        <f>SUM(I24)</f>
        <v>11817</v>
      </c>
      <c r="J23" s="63">
        <f>SUM(J24)</f>
        <v>11817</v>
      </c>
      <c r="K23" s="21"/>
      <c r="L23" s="15"/>
    </row>
    <row r="24" spans="1:12" ht="48" thickBot="1" x14ac:dyDescent="0.3">
      <c r="A24" s="42" t="s">
        <v>44</v>
      </c>
      <c r="B24" s="43" t="s">
        <v>46</v>
      </c>
      <c r="C24" s="43" t="s">
        <v>11</v>
      </c>
      <c r="D24" s="44" t="s">
        <v>12</v>
      </c>
      <c r="E24" s="45" t="s">
        <v>27</v>
      </c>
      <c r="F24" s="46" t="s">
        <v>48</v>
      </c>
      <c r="G24" s="64">
        <v>12631</v>
      </c>
      <c r="H24" s="64"/>
      <c r="I24" s="64">
        <v>11817</v>
      </c>
      <c r="J24" s="63">
        <v>11817</v>
      </c>
      <c r="K24" s="21"/>
      <c r="L24" s="15"/>
    </row>
    <row r="25" spans="1:12" thickBot="1" x14ac:dyDescent="0.3">
      <c r="A25" s="42" t="s">
        <v>30</v>
      </c>
      <c r="B25" s="43" t="s">
        <v>46</v>
      </c>
      <c r="C25" s="43" t="s">
        <v>11</v>
      </c>
      <c r="D25" s="44" t="s">
        <v>12</v>
      </c>
      <c r="E25" s="45" t="s">
        <v>27</v>
      </c>
      <c r="F25" s="46" t="s">
        <v>31</v>
      </c>
      <c r="G25" s="64">
        <f>SUM(G26)</f>
        <v>453</v>
      </c>
      <c r="H25" s="64">
        <f>SUM(H26)</f>
        <v>0</v>
      </c>
      <c r="I25" s="64">
        <f>SUM(I26)</f>
        <v>555</v>
      </c>
      <c r="J25" s="63">
        <f>SUM(J26)</f>
        <v>555</v>
      </c>
      <c r="K25" s="25">
        <f>G25-H25</f>
        <v>453</v>
      </c>
      <c r="L25" s="15" t="e">
        <f>I25-#REF!</f>
        <v>#REF!</v>
      </c>
    </row>
    <row r="26" spans="1:12" thickBot="1" x14ac:dyDescent="0.3">
      <c r="A26" s="42" t="s">
        <v>45</v>
      </c>
      <c r="B26" s="43" t="s">
        <v>46</v>
      </c>
      <c r="C26" s="43" t="s">
        <v>11</v>
      </c>
      <c r="D26" s="44" t="s">
        <v>12</v>
      </c>
      <c r="E26" s="45" t="s">
        <v>27</v>
      </c>
      <c r="F26" s="46" t="s">
        <v>49</v>
      </c>
      <c r="G26" s="64">
        <v>453</v>
      </c>
      <c r="H26" s="64"/>
      <c r="I26" s="64">
        <v>555</v>
      </c>
      <c r="J26" s="63">
        <v>555</v>
      </c>
      <c r="K26" s="26"/>
      <c r="L26" s="15"/>
    </row>
    <row r="27" spans="1:12" ht="63.75" thickBot="1" x14ac:dyDescent="0.3">
      <c r="A27" s="31" t="s">
        <v>42</v>
      </c>
      <c r="B27" s="38" t="s">
        <v>52</v>
      </c>
      <c r="C27" s="38" t="s">
        <v>11</v>
      </c>
      <c r="D27" s="39" t="s">
        <v>32</v>
      </c>
      <c r="E27" s="34"/>
      <c r="F27" s="35"/>
      <c r="G27" s="37">
        <f t="shared" ref="G27:J29" si="3">SUM(G28)</f>
        <v>20115</v>
      </c>
      <c r="H27" s="37">
        <f t="shared" si="3"/>
        <v>0</v>
      </c>
      <c r="I27" s="37">
        <f t="shared" si="3"/>
        <v>14255</v>
      </c>
      <c r="J27" s="36">
        <f t="shared" si="3"/>
        <v>14255</v>
      </c>
      <c r="K27" s="27"/>
      <c r="L27" s="16"/>
    </row>
    <row r="28" spans="1:12" thickBot="1" x14ac:dyDescent="0.3">
      <c r="A28" s="42" t="s">
        <v>23</v>
      </c>
      <c r="B28" s="43" t="s">
        <v>52</v>
      </c>
      <c r="C28" s="43" t="s">
        <v>11</v>
      </c>
      <c r="D28" s="44" t="s">
        <v>32</v>
      </c>
      <c r="E28" s="45" t="s">
        <v>18</v>
      </c>
      <c r="F28" s="51"/>
      <c r="G28" s="20">
        <f t="shared" si="3"/>
        <v>20115</v>
      </c>
      <c r="H28" s="20">
        <f t="shared" si="3"/>
        <v>0</v>
      </c>
      <c r="I28" s="20">
        <f t="shared" si="3"/>
        <v>14255</v>
      </c>
      <c r="J28" s="19">
        <f t="shared" si="3"/>
        <v>14255</v>
      </c>
      <c r="K28" s="28"/>
      <c r="L28" s="9"/>
    </row>
    <row r="29" spans="1:12" ht="48" thickBot="1" x14ac:dyDescent="0.3">
      <c r="A29" s="47" t="s">
        <v>24</v>
      </c>
      <c r="B29" s="48" t="s">
        <v>52</v>
      </c>
      <c r="C29" s="48" t="s">
        <v>11</v>
      </c>
      <c r="D29" s="49" t="s">
        <v>32</v>
      </c>
      <c r="E29" s="50" t="s">
        <v>19</v>
      </c>
      <c r="F29" s="69"/>
      <c r="G29" s="64">
        <f t="shared" si="3"/>
        <v>20115</v>
      </c>
      <c r="H29" s="64">
        <f t="shared" si="3"/>
        <v>0</v>
      </c>
      <c r="I29" s="64">
        <f t="shared" si="3"/>
        <v>14255</v>
      </c>
      <c r="J29" s="63">
        <f t="shared" si="3"/>
        <v>14255</v>
      </c>
      <c r="K29" s="26"/>
      <c r="L29" s="15"/>
    </row>
    <row r="30" spans="1:12" thickBot="1" x14ac:dyDescent="0.3">
      <c r="A30" s="42" t="s">
        <v>26</v>
      </c>
      <c r="B30" s="43" t="s">
        <v>52</v>
      </c>
      <c r="C30" s="43" t="s">
        <v>11</v>
      </c>
      <c r="D30" s="44" t="s">
        <v>32</v>
      </c>
      <c r="E30" s="45" t="s">
        <v>27</v>
      </c>
      <c r="F30" s="46"/>
      <c r="G30" s="64">
        <f>SUM(G31+G33+G35)</f>
        <v>20115</v>
      </c>
      <c r="H30" s="64">
        <f>SUM(H31+H33+H35)</f>
        <v>0</v>
      </c>
      <c r="I30" s="64">
        <f>SUM(I31+I33+I35)</f>
        <v>14255</v>
      </c>
      <c r="J30" s="63">
        <f>SUM(J31+J33+J35)</f>
        <v>14255</v>
      </c>
      <c r="K30" s="21"/>
      <c r="L30" s="15"/>
    </row>
    <row r="31" spans="1:12" ht="95.25" thickBot="1" x14ac:dyDescent="0.3">
      <c r="A31" s="47" t="s">
        <v>25</v>
      </c>
      <c r="B31" s="46" t="s">
        <v>52</v>
      </c>
      <c r="C31" s="43" t="s">
        <v>11</v>
      </c>
      <c r="D31" s="44" t="s">
        <v>32</v>
      </c>
      <c r="E31" s="45" t="s">
        <v>27</v>
      </c>
      <c r="F31" s="46" t="s">
        <v>21</v>
      </c>
      <c r="G31" s="20">
        <f>SUM(G32)</f>
        <v>11271</v>
      </c>
      <c r="H31" s="20">
        <f>SUM(H32)</f>
        <v>0</v>
      </c>
      <c r="I31" s="20">
        <f>SUM(I32)</f>
        <v>11749</v>
      </c>
      <c r="J31" s="19">
        <f>SUM(J32)</f>
        <v>11749</v>
      </c>
      <c r="K31" s="24"/>
      <c r="L31" s="9"/>
    </row>
    <row r="32" spans="1:12" ht="32.25" thickBot="1" x14ac:dyDescent="0.3">
      <c r="A32" s="42" t="s">
        <v>43</v>
      </c>
      <c r="B32" s="48" t="s">
        <v>52</v>
      </c>
      <c r="C32" s="48" t="s">
        <v>11</v>
      </c>
      <c r="D32" s="49" t="s">
        <v>32</v>
      </c>
      <c r="E32" s="45" t="s">
        <v>27</v>
      </c>
      <c r="F32" s="51" t="s">
        <v>47</v>
      </c>
      <c r="G32" s="64">
        <v>11271</v>
      </c>
      <c r="H32" s="64"/>
      <c r="I32" s="64">
        <v>11749</v>
      </c>
      <c r="J32" s="63">
        <v>11749</v>
      </c>
      <c r="K32" s="21"/>
      <c r="L32" s="15"/>
    </row>
    <row r="33" spans="1:12" ht="32.25" thickBot="1" x14ac:dyDescent="0.3">
      <c r="A33" s="42" t="s">
        <v>28</v>
      </c>
      <c r="B33" s="43" t="s">
        <v>52</v>
      </c>
      <c r="C33" s="43" t="s">
        <v>11</v>
      </c>
      <c r="D33" s="44" t="s">
        <v>32</v>
      </c>
      <c r="E33" s="45" t="s">
        <v>27</v>
      </c>
      <c r="F33" s="46" t="s">
        <v>29</v>
      </c>
      <c r="G33" s="64">
        <f>SUM(G34)</f>
        <v>8843</v>
      </c>
      <c r="H33" s="64">
        <f>SUM(H34)</f>
        <v>0</v>
      </c>
      <c r="I33" s="64">
        <f>SUM(I34)</f>
        <v>2475</v>
      </c>
      <c r="J33" s="63">
        <f>SUM(J34)</f>
        <v>2475</v>
      </c>
      <c r="K33" s="21"/>
      <c r="L33" s="15"/>
    </row>
    <row r="34" spans="1:12" ht="48" thickBot="1" x14ac:dyDescent="0.3">
      <c r="A34" s="42" t="s">
        <v>44</v>
      </c>
      <c r="B34" s="43" t="s">
        <v>52</v>
      </c>
      <c r="C34" s="43" t="s">
        <v>11</v>
      </c>
      <c r="D34" s="44" t="s">
        <v>32</v>
      </c>
      <c r="E34" s="45" t="s">
        <v>27</v>
      </c>
      <c r="F34" s="46" t="s">
        <v>48</v>
      </c>
      <c r="G34" s="64">
        <v>8843</v>
      </c>
      <c r="H34" s="64"/>
      <c r="I34" s="64">
        <v>2475</v>
      </c>
      <c r="J34" s="63">
        <v>2475</v>
      </c>
      <c r="K34" s="21"/>
      <c r="L34" s="15"/>
    </row>
    <row r="35" spans="1:12" thickBot="1" x14ac:dyDescent="0.3">
      <c r="A35" s="42" t="s">
        <v>30</v>
      </c>
      <c r="B35" s="43" t="s">
        <v>52</v>
      </c>
      <c r="C35" s="43" t="s">
        <v>11</v>
      </c>
      <c r="D35" s="44" t="s">
        <v>12</v>
      </c>
      <c r="E35" s="45" t="s">
        <v>27</v>
      </c>
      <c r="F35" s="46" t="s">
        <v>31</v>
      </c>
      <c r="G35" s="64">
        <f>SUM(G36)</f>
        <v>1</v>
      </c>
      <c r="H35" s="64">
        <f>SUM(H36)</f>
        <v>0</v>
      </c>
      <c r="I35" s="64">
        <f>SUM(I36)</f>
        <v>31</v>
      </c>
      <c r="J35" s="63">
        <f>SUM(J36)</f>
        <v>31</v>
      </c>
      <c r="K35" s="25">
        <f>G35-H35</f>
        <v>1</v>
      </c>
      <c r="L35" s="15" t="e">
        <f>I35-#REF!</f>
        <v>#REF!</v>
      </c>
    </row>
    <row r="36" spans="1:12" thickBot="1" x14ac:dyDescent="0.3">
      <c r="A36" s="42" t="s">
        <v>45</v>
      </c>
      <c r="B36" s="43" t="s">
        <v>52</v>
      </c>
      <c r="C36" s="43" t="s">
        <v>11</v>
      </c>
      <c r="D36" s="44" t="s">
        <v>12</v>
      </c>
      <c r="E36" s="45" t="s">
        <v>27</v>
      </c>
      <c r="F36" s="46" t="s">
        <v>49</v>
      </c>
      <c r="G36" s="64">
        <v>1</v>
      </c>
      <c r="H36" s="64"/>
      <c r="I36" s="64">
        <v>31</v>
      </c>
      <c r="J36" s="63">
        <v>31</v>
      </c>
      <c r="K36" s="26"/>
      <c r="L36" s="15"/>
    </row>
    <row r="37" spans="1:12" ht="19.5" thickBot="1" x14ac:dyDescent="0.35">
      <c r="A37" s="31" t="s">
        <v>7</v>
      </c>
      <c r="B37" s="38" t="s">
        <v>52</v>
      </c>
      <c r="C37" s="38" t="s">
        <v>11</v>
      </c>
      <c r="D37" s="39" t="s">
        <v>0</v>
      </c>
      <c r="E37" s="34"/>
      <c r="F37" s="70"/>
      <c r="G37" s="71">
        <f>SUM(G38+G43)</f>
        <v>37983</v>
      </c>
      <c r="H37" s="71">
        <f>SUM(H38+H43)</f>
        <v>0</v>
      </c>
      <c r="I37" s="71">
        <f>SUM(I38+I43)</f>
        <v>36593</v>
      </c>
      <c r="J37" s="72">
        <f>SUM(J38+J43)</f>
        <v>36593</v>
      </c>
      <c r="K37" s="29" t="e">
        <f>#REF!+#REF!</f>
        <v>#REF!</v>
      </c>
      <c r="L37" s="11" t="e">
        <f>#REF!+#REF!</f>
        <v>#REF!</v>
      </c>
    </row>
    <row r="38" spans="1:12" ht="48" thickBot="1" x14ac:dyDescent="0.3">
      <c r="A38" s="47" t="s">
        <v>50</v>
      </c>
      <c r="B38" s="48" t="s">
        <v>46</v>
      </c>
      <c r="C38" s="48" t="s">
        <v>11</v>
      </c>
      <c r="D38" s="49" t="s">
        <v>0</v>
      </c>
      <c r="E38" s="73" t="s">
        <v>37</v>
      </c>
      <c r="F38" s="46"/>
      <c r="G38" s="64">
        <f t="shared" ref="G38:J41" si="4">SUM(G39)</f>
        <v>149</v>
      </c>
      <c r="H38" s="64">
        <f t="shared" si="4"/>
        <v>0</v>
      </c>
      <c r="I38" s="64">
        <f t="shared" si="4"/>
        <v>149</v>
      </c>
      <c r="J38" s="63">
        <f t="shared" si="4"/>
        <v>149</v>
      </c>
      <c r="K38" s="26"/>
      <c r="L38" s="15"/>
    </row>
    <row r="39" spans="1:12" ht="32.25" thickBot="1" x14ac:dyDescent="0.3">
      <c r="A39" s="42" t="s">
        <v>34</v>
      </c>
      <c r="B39" s="43" t="s">
        <v>46</v>
      </c>
      <c r="C39" s="43" t="s">
        <v>11</v>
      </c>
      <c r="D39" s="44" t="s">
        <v>0</v>
      </c>
      <c r="E39" s="45" t="s">
        <v>38</v>
      </c>
      <c r="F39" s="46"/>
      <c r="G39" s="64">
        <f t="shared" si="4"/>
        <v>149</v>
      </c>
      <c r="H39" s="64">
        <f t="shared" si="4"/>
        <v>0</v>
      </c>
      <c r="I39" s="64">
        <f t="shared" si="4"/>
        <v>149</v>
      </c>
      <c r="J39" s="63">
        <f t="shared" si="4"/>
        <v>149</v>
      </c>
      <c r="K39" s="18"/>
      <c r="L39" s="18"/>
    </row>
    <row r="40" spans="1:12" ht="32.25" thickBot="1" x14ac:dyDescent="0.3">
      <c r="A40" s="42" t="s">
        <v>39</v>
      </c>
      <c r="B40" s="43" t="s">
        <v>46</v>
      </c>
      <c r="C40" s="43" t="s">
        <v>11</v>
      </c>
      <c r="D40" s="44" t="s">
        <v>0</v>
      </c>
      <c r="E40" s="45" t="s">
        <v>40</v>
      </c>
      <c r="F40" s="46"/>
      <c r="G40" s="64">
        <f t="shared" si="4"/>
        <v>149</v>
      </c>
      <c r="H40" s="64">
        <f t="shared" si="4"/>
        <v>0</v>
      </c>
      <c r="I40" s="64">
        <f t="shared" si="4"/>
        <v>149</v>
      </c>
      <c r="J40" s="63">
        <f t="shared" si="4"/>
        <v>149</v>
      </c>
      <c r="K40" s="18"/>
      <c r="L40" s="18"/>
    </row>
    <row r="41" spans="1:12" ht="32.25" thickBot="1" x14ac:dyDescent="0.3">
      <c r="A41" s="42" t="s">
        <v>28</v>
      </c>
      <c r="B41" s="74" t="s">
        <v>46</v>
      </c>
      <c r="C41" s="74" t="s">
        <v>11</v>
      </c>
      <c r="D41" s="75" t="s">
        <v>0</v>
      </c>
      <c r="E41" s="73" t="s">
        <v>41</v>
      </c>
      <c r="F41" s="76" t="s">
        <v>29</v>
      </c>
      <c r="G41" s="78">
        <f t="shared" si="4"/>
        <v>149</v>
      </c>
      <c r="H41" s="78">
        <f t="shared" si="4"/>
        <v>0</v>
      </c>
      <c r="I41" s="78">
        <f t="shared" si="4"/>
        <v>149</v>
      </c>
      <c r="J41" s="77">
        <f t="shared" si="4"/>
        <v>149</v>
      </c>
      <c r="K41" s="30">
        <f>G41-H41</f>
        <v>149</v>
      </c>
      <c r="L41" s="12" t="e">
        <f>I41-#REF!</f>
        <v>#REF!</v>
      </c>
    </row>
    <row r="42" spans="1:12" ht="48" thickBot="1" x14ac:dyDescent="0.3">
      <c r="A42" s="42" t="s">
        <v>44</v>
      </c>
      <c r="B42" s="74" t="s">
        <v>46</v>
      </c>
      <c r="C42" s="74" t="s">
        <v>11</v>
      </c>
      <c r="D42" s="75" t="s">
        <v>0</v>
      </c>
      <c r="E42" s="73" t="s">
        <v>41</v>
      </c>
      <c r="F42" s="76" t="s">
        <v>48</v>
      </c>
      <c r="G42" s="64">
        <v>149</v>
      </c>
      <c r="H42" s="64"/>
      <c r="I42" s="64">
        <v>149</v>
      </c>
      <c r="J42" s="63">
        <v>149</v>
      </c>
      <c r="K42" s="8"/>
      <c r="L42" s="8"/>
    </row>
    <row r="43" spans="1:12" thickBot="1" x14ac:dyDescent="0.3">
      <c r="A43" s="59" t="s">
        <v>23</v>
      </c>
      <c r="B43" s="52" t="s">
        <v>46</v>
      </c>
      <c r="C43" s="52" t="s">
        <v>11</v>
      </c>
      <c r="D43" s="53" t="s">
        <v>0</v>
      </c>
      <c r="E43" s="54" t="s">
        <v>18</v>
      </c>
      <c r="F43" s="60"/>
      <c r="G43" s="62">
        <f t="shared" ref="G43:J44" si="5">SUM(G44)</f>
        <v>37834</v>
      </c>
      <c r="H43" s="62">
        <f t="shared" si="5"/>
        <v>0</v>
      </c>
      <c r="I43" s="62">
        <f t="shared" si="5"/>
        <v>36444</v>
      </c>
      <c r="J43" s="61">
        <f t="shared" si="5"/>
        <v>36444</v>
      </c>
      <c r="K43" s="9"/>
      <c r="L43" s="9"/>
    </row>
    <row r="44" spans="1:12" ht="32.25" thickBot="1" x14ac:dyDescent="0.3">
      <c r="A44" s="42" t="s">
        <v>34</v>
      </c>
      <c r="B44" s="43" t="s">
        <v>46</v>
      </c>
      <c r="C44" s="43" t="s">
        <v>11</v>
      </c>
      <c r="D44" s="44" t="s">
        <v>0</v>
      </c>
      <c r="E44" s="54" t="s">
        <v>33</v>
      </c>
      <c r="F44" s="46"/>
      <c r="G44" s="64">
        <f t="shared" si="5"/>
        <v>37834</v>
      </c>
      <c r="H44" s="64">
        <f t="shared" si="5"/>
        <v>0</v>
      </c>
      <c r="I44" s="64">
        <f t="shared" si="5"/>
        <v>36444</v>
      </c>
      <c r="J44" s="63">
        <f t="shared" si="5"/>
        <v>36444</v>
      </c>
      <c r="K44" s="18"/>
      <c r="L44" s="18"/>
    </row>
    <row r="45" spans="1:12" ht="32.25" thickBot="1" x14ac:dyDescent="0.3">
      <c r="A45" s="42" t="s">
        <v>35</v>
      </c>
      <c r="B45" s="43" t="s">
        <v>46</v>
      </c>
      <c r="C45" s="43" t="s">
        <v>11</v>
      </c>
      <c r="D45" s="44" t="s">
        <v>0</v>
      </c>
      <c r="E45" s="54" t="s">
        <v>36</v>
      </c>
      <c r="F45" s="46"/>
      <c r="G45" s="64">
        <f>SUM(G46+G48+G50)</f>
        <v>37834</v>
      </c>
      <c r="H45" s="64">
        <f>SUM(H46+H48)</f>
        <v>0</v>
      </c>
      <c r="I45" s="64">
        <f>SUM(I46+I48)</f>
        <v>36444</v>
      </c>
      <c r="J45" s="63">
        <f>SUM(J46+J48)</f>
        <v>36444</v>
      </c>
      <c r="K45" s="18"/>
      <c r="L45" s="18"/>
    </row>
    <row r="46" spans="1:12" ht="95.25" thickBot="1" x14ac:dyDescent="0.3">
      <c r="A46" s="47" t="s">
        <v>25</v>
      </c>
      <c r="B46" s="46" t="s">
        <v>46</v>
      </c>
      <c r="C46" s="43" t="s">
        <v>11</v>
      </c>
      <c r="D46" s="44" t="s">
        <v>0</v>
      </c>
      <c r="E46" s="45" t="s">
        <v>36</v>
      </c>
      <c r="F46" s="46" t="s">
        <v>21</v>
      </c>
      <c r="G46" s="20">
        <f>SUM(G47)</f>
        <v>28105</v>
      </c>
      <c r="H46" s="20">
        <f>SUM(H47)</f>
        <v>0</v>
      </c>
      <c r="I46" s="20">
        <f>SUM(I47)</f>
        <v>31074</v>
      </c>
      <c r="J46" s="19">
        <f>SUM(J47)</f>
        <v>31074</v>
      </c>
      <c r="K46" s="24"/>
      <c r="L46" s="9"/>
    </row>
    <row r="47" spans="1:12" ht="32.25" thickBot="1" x14ac:dyDescent="0.3">
      <c r="A47" s="42" t="s">
        <v>43</v>
      </c>
      <c r="B47" s="48" t="s">
        <v>46</v>
      </c>
      <c r="C47" s="48" t="s">
        <v>11</v>
      </c>
      <c r="D47" s="49" t="s">
        <v>0</v>
      </c>
      <c r="E47" s="67" t="s">
        <v>36</v>
      </c>
      <c r="F47" s="51" t="s">
        <v>47</v>
      </c>
      <c r="G47" s="64">
        <v>28105</v>
      </c>
      <c r="H47" s="64"/>
      <c r="I47" s="64">
        <v>31074</v>
      </c>
      <c r="J47" s="63">
        <v>31074</v>
      </c>
      <c r="K47" s="21"/>
      <c r="L47" s="15"/>
    </row>
    <row r="48" spans="1:12" ht="32.25" thickBot="1" x14ac:dyDescent="0.3">
      <c r="A48" s="42" t="s">
        <v>28</v>
      </c>
      <c r="B48" s="43" t="s">
        <v>46</v>
      </c>
      <c r="C48" s="43" t="s">
        <v>11</v>
      </c>
      <c r="D48" s="44" t="s">
        <v>0</v>
      </c>
      <c r="E48" s="67" t="s">
        <v>36</v>
      </c>
      <c r="F48" s="46" t="s">
        <v>29</v>
      </c>
      <c r="G48" s="64">
        <f>SUM(G49)</f>
        <v>8875</v>
      </c>
      <c r="H48" s="64">
        <f>SUM(H49)</f>
        <v>0</v>
      </c>
      <c r="I48" s="64">
        <f>SUM(I49)</f>
        <v>5370</v>
      </c>
      <c r="J48" s="63">
        <f>SUM(J49)</f>
        <v>5370</v>
      </c>
      <c r="K48" s="21"/>
      <c r="L48" s="15"/>
    </row>
    <row r="49" spans="1:13" ht="48" thickBot="1" x14ac:dyDescent="0.3">
      <c r="A49" s="42" t="s">
        <v>44</v>
      </c>
      <c r="B49" s="43" t="s">
        <v>46</v>
      </c>
      <c r="C49" s="43" t="s">
        <v>11</v>
      </c>
      <c r="D49" s="44" t="s">
        <v>0</v>
      </c>
      <c r="E49" s="67" t="s">
        <v>36</v>
      </c>
      <c r="F49" s="46" t="s">
        <v>48</v>
      </c>
      <c r="G49" s="64">
        <v>8875</v>
      </c>
      <c r="H49" s="64"/>
      <c r="I49" s="64">
        <v>5370</v>
      </c>
      <c r="J49" s="63">
        <v>5370</v>
      </c>
      <c r="K49" s="21"/>
      <c r="L49" s="15"/>
    </row>
    <row r="50" spans="1:13" thickBot="1" x14ac:dyDescent="0.3">
      <c r="A50" s="42" t="s">
        <v>30</v>
      </c>
      <c r="B50" s="43" t="s">
        <v>52</v>
      </c>
      <c r="C50" s="43" t="s">
        <v>11</v>
      </c>
      <c r="D50" s="44" t="s">
        <v>12</v>
      </c>
      <c r="E50" s="45" t="s">
        <v>27</v>
      </c>
      <c r="F50" s="46" t="s">
        <v>31</v>
      </c>
      <c r="G50" s="64">
        <f>SUM(G51)</f>
        <v>854</v>
      </c>
      <c r="H50" s="64">
        <f>SUM(H51)</f>
        <v>0</v>
      </c>
      <c r="I50" s="64">
        <f>SUM(I51)</f>
        <v>31</v>
      </c>
      <c r="J50" s="63">
        <f>SUM(J51)</f>
        <v>31</v>
      </c>
      <c r="K50" s="9"/>
      <c r="L50" s="9"/>
    </row>
    <row r="51" spans="1:13" thickBot="1" x14ac:dyDescent="0.3">
      <c r="A51" s="42" t="s">
        <v>45</v>
      </c>
      <c r="B51" s="43" t="s">
        <v>52</v>
      </c>
      <c r="C51" s="43" t="s">
        <v>11</v>
      </c>
      <c r="D51" s="44" t="s">
        <v>12</v>
      </c>
      <c r="E51" s="45" t="s">
        <v>27</v>
      </c>
      <c r="F51" s="46" t="s">
        <v>53</v>
      </c>
      <c r="G51" s="64">
        <v>854</v>
      </c>
      <c r="H51" s="64"/>
      <c r="I51" s="64">
        <v>31</v>
      </c>
      <c r="J51" s="63">
        <v>31</v>
      </c>
      <c r="K51" s="9"/>
      <c r="L51" s="9"/>
    </row>
    <row r="52" spans="1:13" ht="15.75" x14ac:dyDescent="0.25">
      <c r="A52" s="79"/>
      <c r="B52" s="49"/>
      <c r="C52" s="49"/>
      <c r="D52" s="49"/>
      <c r="E52" s="80"/>
      <c r="F52" s="49"/>
      <c r="G52" s="68"/>
      <c r="H52" s="68"/>
      <c r="I52" s="68"/>
      <c r="J52" s="68"/>
      <c r="K52" s="9"/>
      <c r="L52" s="9"/>
    </row>
    <row r="53" spans="1:13" x14ac:dyDescent="0.25">
      <c r="I53" s="8"/>
      <c r="J53" s="8"/>
      <c r="K53" s="8"/>
      <c r="L53" s="8"/>
      <c r="M53" s="8"/>
    </row>
    <row r="54" spans="1:13" x14ac:dyDescent="0.25">
      <c r="I54" s="8"/>
      <c r="J54" s="8"/>
      <c r="K54" s="8"/>
      <c r="L54" s="8"/>
      <c r="M54" s="8"/>
    </row>
    <row r="55" spans="1:13" x14ac:dyDescent="0.25">
      <c r="I55" s="8"/>
      <c r="J55" s="8"/>
      <c r="K55" s="8"/>
      <c r="L55" s="8"/>
      <c r="M55" s="8"/>
    </row>
    <row r="56" spans="1:13" x14ac:dyDescent="0.25">
      <c r="A56" s="82"/>
      <c r="I56" s="8"/>
      <c r="J56" s="8"/>
      <c r="K56" s="8"/>
      <c r="L56" s="8"/>
      <c r="M56" s="8"/>
    </row>
    <row r="57" spans="1:13" x14ac:dyDescent="0.25">
      <c r="I57" s="8"/>
      <c r="J57" s="8"/>
      <c r="K57" s="8"/>
      <c r="L57" s="8"/>
      <c r="M57" s="8"/>
    </row>
    <row r="58" spans="1:13" x14ac:dyDescent="0.25">
      <c r="I58" s="8"/>
      <c r="J58" s="8"/>
      <c r="K58" s="8"/>
      <c r="L58" s="8"/>
      <c r="M58" s="8"/>
    </row>
    <row r="59" spans="1:13" x14ac:dyDescent="0.25">
      <c r="I59" s="8"/>
      <c r="J59" s="8"/>
      <c r="K59" s="8"/>
      <c r="L59" s="8"/>
      <c r="M59" s="8"/>
    </row>
    <row r="60" spans="1:13" x14ac:dyDescent="0.25">
      <c r="I60" s="8"/>
      <c r="J60" s="8"/>
      <c r="K60" s="8"/>
      <c r="L60" s="8"/>
      <c r="M60" s="8"/>
    </row>
    <row r="61" spans="1:13" ht="12.75" x14ac:dyDescent="0.2">
      <c r="A61" s="1"/>
      <c r="B61" s="1"/>
      <c r="C61" s="1"/>
      <c r="D61" s="1"/>
      <c r="E61" s="1"/>
      <c r="F61" s="1"/>
      <c r="I61" s="8"/>
      <c r="J61" s="8"/>
      <c r="K61" s="8"/>
      <c r="L61" s="8"/>
      <c r="M61" s="8"/>
    </row>
    <row r="62" spans="1:13" ht="12.75" x14ac:dyDescent="0.2">
      <c r="A62" s="1"/>
      <c r="B62" s="1"/>
      <c r="C62" s="1"/>
      <c r="D62" s="1"/>
      <c r="E62" s="1"/>
      <c r="F62" s="1"/>
      <c r="I62" s="8"/>
      <c r="J62" s="8"/>
      <c r="K62" s="8"/>
      <c r="L62" s="8"/>
      <c r="M62" s="8"/>
    </row>
    <row r="63" spans="1:13" ht="12.75" x14ac:dyDescent="0.2">
      <c r="A63" s="1"/>
      <c r="B63" s="1"/>
      <c r="C63" s="1"/>
      <c r="D63" s="1"/>
      <c r="E63" s="1"/>
      <c r="F63" s="1"/>
      <c r="I63" s="8"/>
      <c r="J63" s="8"/>
      <c r="K63" s="8"/>
      <c r="L63" s="8"/>
      <c r="M63" s="8"/>
    </row>
    <row r="64" spans="1:13" ht="12.75" x14ac:dyDescent="0.2">
      <c r="A64" s="1"/>
      <c r="B64" s="1"/>
      <c r="C64" s="1"/>
      <c r="D64" s="1"/>
      <c r="E64" s="1"/>
      <c r="F64" s="1"/>
      <c r="I64" s="8"/>
      <c r="J64" s="8"/>
      <c r="K64" s="8"/>
      <c r="L64" s="8"/>
      <c r="M64" s="8"/>
    </row>
    <row r="65" spans="1:13" ht="12.75" x14ac:dyDescent="0.2">
      <c r="A65" s="1"/>
      <c r="B65" s="1"/>
      <c r="C65" s="1"/>
      <c r="D65" s="1"/>
      <c r="E65" s="1"/>
      <c r="F65" s="1"/>
      <c r="I65" s="8"/>
      <c r="J65" s="8"/>
      <c r="K65" s="8"/>
      <c r="L65" s="8"/>
      <c r="M65" s="8"/>
    </row>
    <row r="66" spans="1:13" ht="12.75" x14ac:dyDescent="0.2">
      <c r="A66" s="1"/>
      <c r="B66" s="1"/>
      <c r="C66" s="1"/>
      <c r="D66" s="1"/>
      <c r="E66" s="1"/>
      <c r="F66" s="1"/>
      <c r="I66" s="8"/>
      <c r="J66" s="8"/>
      <c r="K66" s="8"/>
      <c r="L66" s="8"/>
      <c r="M66" s="8"/>
    </row>
    <row r="67" spans="1:13" ht="12.75" x14ac:dyDescent="0.2">
      <c r="A67" s="1"/>
      <c r="B67" s="1"/>
      <c r="C67" s="1"/>
      <c r="D67" s="1"/>
      <c r="E67" s="1"/>
      <c r="F67" s="1"/>
      <c r="I67" s="8"/>
      <c r="J67" s="8"/>
      <c r="K67" s="8"/>
      <c r="L67" s="8"/>
      <c r="M67" s="8"/>
    </row>
    <row r="68" spans="1:13" ht="12.75" x14ac:dyDescent="0.2">
      <c r="A68" s="1"/>
      <c r="B68" s="1"/>
      <c r="C68" s="1"/>
      <c r="D68" s="1"/>
      <c r="E68" s="1"/>
      <c r="F68" s="1"/>
      <c r="I68" s="8"/>
      <c r="J68" s="8"/>
      <c r="K68" s="8"/>
      <c r="L68" s="8"/>
      <c r="M68" s="8"/>
    </row>
    <row r="69" spans="1:13" ht="12.75" x14ac:dyDescent="0.2">
      <c r="A69" s="1"/>
      <c r="B69" s="1"/>
      <c r="C69" s="1"/>
      <c r="D69" s="1"/>
      <c r="E69" s="1"/>
      <c r="F69" s="1"/>
      <c r="I69" s="8"/>
      <c r="J69" s="8"/>
      <c r="K69" s="8"/>
      <c r="L69" s="8"/>
      <c r="M69" s="8"/>
    </row>
    <row r="70" spans="1:13" ht="12.75" x14ac:dyDescent="0.2">
      <c r="A70" s="1"/>
      <c r="B70" s="1"/>
      <c r="C70" s="1"/>
      <c r="D70" s="1"/>
      <c r="E70" s="1"/>
      <c r="F70" s="1"/>
      <c r="I70" s="8"/>
      <c r="J70" s="8"/>
      <c r="K70" s="8"/>
      <c r="L70" s="8"/>
      <c r="M70" s="8"/>
    </row>
    <row r="71" spans="1:13" ht="12.75" x14ac:dyDescent="0.2">
      <c r="A71" s="1"/>
      <c r="B71" s="1"/>
      <c r="C71" s="1"/>
      <c r="D71" s="1"/>
      <c r="E71" s="1"/>
      <c r="F71" s="1"/>
      <c r="I71" s="8"/>
      <c r="J71" s="8"/>
      <c r="K71" s="8"/>
      <c r="L71" s="8"/>
      <c r="M71" s="8"/>
    </row>
  </sheetData>
  <mergeCells count="16">
    <mergeCell ref="F4:F8"/>
    <mergeCell ref="A1:L3"/>
    <mergeCell ref="A4:A8"/>
    <mergeCell ref="B4:B8"/>
    <mergeCell ref="C4:C8"/>
    <mergeCell ref="D4:D8"/>
    <mergeCell ref="E4:E8"/>
    <mergeCell ref="G4:H5"/>
    <mergeCell ref="I4:J5"/>
    <mergeCell ref="K4:L5"/>
    <mergeCell ref="G6:G8"/>
    <mergeCell ref="H6:H8"/>
    <mergeCell ref="I6:I8"/>
    <mergeCell ref="J6:J8"/>
    <mergeCell ref="K6:K8"/>
    <mergeCell ref="L6:L8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на 01.2015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martianov</cp:lastModifiedBy>
  <cp:lastPrinted>2015-04-01T04:03:20Z</cp:lastPrinted>
  <dcterms:created xsi:type="dcterms:W3CDTF">2007-01-25T06:11:58Z</dcterms:created>
  <dcterms:modified xsi:type="dcterms:W3CDTF">2015-06-02T09:53:04Z</dcterms:modified>
</cp:coreProperties>
</file>