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  <sheet name="Лист2" sheetId="2" r:id="rId2"/>
  </sheets>
  <definedNames>
    <definedName name="_xlnm.Print_Titles" localSheetId="0">'апрель'!$10:$10</definedName>
    <definedName name="_xlnm.Print_Area" localSheetId="0">'апрель'!$A$1:$J$58</definedName>
  </definedNames>
  <calcPr fullCalcOnLoad="1"/>
</workbook>
</file>

<file path=xl/sharedStrings.xml><?xml version="1.0" encoding="utf-8"?>
<sst xmlns="http://schemas.openxmlformats.org/spreadsheetml/2006/main" count="88" uniqueCount="88">
  <si>
    <t>тыс.руб.</t>
  </si>
  <si>
    <t>Наименование групп, подгрупп и статей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</si>
  <si>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</si>
  <si>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</si>
  <si>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</si>
  <si>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</si>
  <si>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</si>
  <si>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</si>
  <si>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</si>
  <si>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</si>
  <si>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</si>
  <si>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вменённый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</si>
  <si>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</si>
  <si>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</si>
  <si>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</si>
  <si>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</si>
  <si>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</si>
  <si>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</si>
  <si>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</si>
  <si>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</si>
  <si>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</si>
  <si>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</si>
  <si>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</si>
  <si>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</si>
  <si>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</si>
  <si>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ПЕРЕРАСЧЁТЫ ПО ОТМЕНЁННЫМ НАЛОГАМ, СБОРАМ И ИНЫМ ОБЯЗАТЕЛЬНЫМ ПЛАТЕЖАМ</t>
  </si>
  <si>
    <t>1 09 01000 00 0000 110</t>
  </si>
  <si>
    <t xml:space="preserve">Налог на прибыль организаций, зачислявшийся до 1 января 2005 года в местные бюджеты </t>
  </si>
  <si>
    <t>1 09 04000 00 0000 110</t>
  </si>
  <si>
    <t>Налоги на имущество</t>
  </si>
  <si>
    <t>1 09 07000 00 0000 110</t>
  </si>
  <si>
    <t>Прочие налоги и сборы (по отменённым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</si>
  <si>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</si>
  <si>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</si>
  <si>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</si>
  <si>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</si>
  <si>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</si>
  <si>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</si>
  <si>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</si>
  <si>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</si>
  <si>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</si>
  <si>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</si>
  <si>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</si>
  <si>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</si>
  <si>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</si>
  <si>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</si>
  <si>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</si>
  <si>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</si>
  <si>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</si>
  <si>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</si>
  <si>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</si>
  <si>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</si>
  <si>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</si>
  <si>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</t>
  </si>
  <si>
    <t>1 16 00000 00 0000 000</t>
  </si>
  <si>
    <t>ШТРАФЫ, САНКЦИИ, ВОЗМЕЩЕНИЕ УЩЕРБА</t>
  </si>
  <si>
    <t>Изменение</t>
  </si>
  <si>
    <t>2008 год</t>
  </si>
  <si>
    <t>2009 год</t>
  </si>
  <si>
    <t>2010 год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</si>
  <si>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</si>
  <si>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</si>
  <si>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1 19 00000 00 0000 000</t>
  </si>
  <si>
    <t>1 19 04000 04 0000 151</t>
  </si>
  <si>
    <t>Код</t>
  </si>
  <si>
    <t>Кассовое исполнение</t>
  </si>
  <si>
    <t>Невыясненные поступления</t>
  </si>
  <si>
    <t>1 17 00000 00 0000 000</t>
  </si>
  <si>
    <t>1 17 01000 00 0000 180</t>
  </si>
  <si>
    <t>1 17 05040 04 0000 180</t>
  </si>
  <si>
    <t>Прочие неналоговые доходы бюджетов городских округов</t>
  </si>
  <si>
    <t>% испол-нения</t>
  </si>
  <si>
    <t xml:space="preserve">к решению Думы </t>
  </si>
  <si>
    <t>2 00 00000 00 0000 000</t>
  </si>
  <si>
    <t>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</si>
  <si>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</si>
  <si>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</si>
  <si>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2 07 00000 00 0000 180</t>
  </si>
  <si>
    <t>ПРОЧИЕ БЕЗВОЗМЕЗДНЫЕ ПОСТУПЛЕНИЯ</t>
  </si>
  <si>
    <t>ИТОГО ДОХОДОВ</t>
  </si>
  <si>
    <t>ПРОЧИЕ НЕНАЛОГОВЫЕ ДОХОДЫ</t>
  </si>
  <si>
    <t>02.06.2010г. № ________</t>
  </si>
  <si>
    <t>Отчёт об исполнении доходов бюджета городского округа Тольятти по кодам видов доходов, подвидов доходов, классификации операций сектора государственного управления за 2009 год</t>
  </si>
  <si>
    <t>(тыс.руб.)</t>
  </si>
  <si>
    <t>И.о.председателя Думы
городского округа</t>
  </si>
  <si>
    <t>В.И.Дуцев</t>
  </si>
  <si>
    <t>Приложение №2</t>
  </si>
  <si>
    <t>Утверждённый план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</si>
</sst>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[Red]\-#,##0\ "/>
  </numFmts>
  <fonts count="3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 wrapText="1"/>
    </xf>
    <xf numFmtId="173" fontId="20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center" vertical="center" wrapText="1"/>
    </xf>
    <xf numFmtId="173" fontId="22" fillId="0" borderId="0" xfId="0" applyNumberFormat="1" applyFont="1" applyFill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173" fontId="23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center" vertical="center" wrapText="1"/>
    </xf>
    <xf numFmtId="173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3" fontId="27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59531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view="pageBreakPreview" zoomScale="75" zoomScaleNormal="75" zoomScaleSheetLayoutView="75" zoomScalePageLayoutView="0" workbookViewId="0" topLeftCell="B1">
      <selection activeCell="B6" sqref="B6:J6"/>
    </sheetView>
  </sheetViews>
  <sheetFormatPr defaultColWidth="9.140625" defaultRowHeight="12.75"/>
  <cols>
    <col min="1" max="1" width="0.2890625" style="17" hidden="1" customWidth="1"/>
    <col min="2" max="2" width="31.00390625" style="17" customWidth="1"/>
    <col min="3" max="3" width="58.28125" style="17" customWidth="1"/>
    <col min="4" max="4" width="17.28125" style="17" hidden="1" customWidth="1"/>
    <col min="5" max="6" width="10.8515625" style="17" hidden="1" customWidth="1"/>
    <col min="7" max="7" width="15.28125" style="17" hidden="1" customWidth="1"/>
    <col min="8" max="8" width="16.140625" style="20" customWidth="1"/>
    <col min="9" max="9" width="15.8515625" style="20" customWidth="1"/>
    <col min="10" max="10" width="12.00390625" style="21" customWidth="1"/>
    <col min="11" max="11" width="0.13671875" style="17" hidden="1" customWidth="1"/>
    <col min="12" max="16384" width="9.140625" style="17" customWidth="1"/>
  </cols>
  <sheetData>
    <row r="1" spans="3:10" ht="27.75" customHeight="1">
      <c r="C1" s="18"/>
      <c r="D1" s="18"/>
      <c r="E1" s="18"/>
      <c r="F1" s="18"/>
      <c r="G1" s="18"/>
      <c r="H1" s="18"/>
      <c r="I1" s="69"/>
      <c r="J1" s="69" t="s">
        <v>86</v>
      </c>
    </row>
    <row r="2" spans="3:10" ht="23.25" customHeight="1">
      <c r="C2" s="18"/>
      <c r="D2" s="18"/>
      <c r="E2" s="18"/>
      <c r="F2" s="18"/>
      <c r="G2" s="18"/>
      <c r="H2" s="18"/>
      <c r="I2" s="69"/>
      <c r="J2" s="69" t="s">
        <v>72</v>
      </c>
    </row>
    <row r="3" spans="3:10" ht="21.75" customHeight="1">
      <c r="C3" s="18"/>
      <c r="D3" s="18"/>
      <c r="E3" s="18"/>
      <c r="F3" s="18"/>
      <c r="G3" s="18"/>
      <c r="H3" s="18"/>
      <c r="I3" s="70"/>
      <c r="J3" s="69" t="s">
        <v>81</v>
      </c>
    </row>
    <row r="4" spans="9:10" ht="11.25" customHeight="1">
      <c r="I4" s="71"/>
      <c r="J4" s="72"/>
    </row>
    <row r="5" ht="12.75" hidden="1"/>
    <row r="6" spans="2:10" ht="77.25" customHeight="1">
      <c r="B6" s="73" t="s">
        <v>82</v>
      </c>
      <c r="C6" s="73"/>
      <c r="D6" s="73"/>
      <c r="E6" s="73"/>
      <c r="F6" s="73"/>
      <c r="G6" s="73"/>
      <c r="H6" s="73"/>
      <c r="I6" s="73"/>
      <c r="J6" s="73"/>
    </row>
    <row r="8" spans="3:10" ht="17.25" customHeight="1" thickBot="1">
      <c r="C8" s="14"/>
      <c r="D8" s="19"/>
      <c r="E8" s="19"/>
      <c r="F8" s="19"/>
      <c r="J8" s="21" t="s">
        <v>83</v>
      </c>
    </row>
    <row r="9" spans="5:10" ht="13.5" hidden="1" thickBot="1">
      <c r="E9" s="22"/>
      <c r="F9" s="22"/>
      <c r="H9" s="23"/>
      <c r="I9" s="23"/>
      <c r="J9" s="24" t="s">
        <v>0</v>
      </c>
    </row>
    <row r="10" spans="2:10" ht="47.25" customHeight="1" thickBot="1">
      <c r="B10" s="25" t="s">
        <v>64</v>
      </c>
      <c r="C10" s="25" t="s">
        <v>1</v>
      </c>
      <c r="D10" s="26" t="s">
        <v>57</v>
      </c>
      <c r="E10" s="27" t="s">
        <v>58</v>
      </c>
      <c r="F10" s="27" t="s">
        <v>59</v>
      </c>
      <c r="G10" s="28" t="s">
        <v>56</v>
      </c>
      <c r="H10" s="29" t="s">
        <v>87</v>
      </c>
      <c r="I10" s="29" t="s">
        <v>65</v>
      </c>
      <c r="J10" s="30" t="s">
        <v>71</v>
      </c>
    </row>
    <row r="11" spans="2:10" ht="16.5">
      <c r="B11" s="31"/>
      <c r="C11" s="32"/>
      <c r="D11" s="33"/>
      <c r="E11" s="33"/>
      <c r="F11" s="33"/>
      <c r="G11" s="33"/>
      <c r="H11" s="34"/>
      <c r="I11" s="34"/>
      <c r="J11" s="35"/>
    </row>
    <row r="12" spans="2:10" ht="18.75">
      <c r="B12" s="36" t="s">
        <v>2</v>
      </c>
      <c r="C12" s="1" t="s">
        <v>3</v>
      </c>
      <c r="D12" s="37">
        <f>D14+D17+D20+D24+D28+D33+D39+D41+D44+D48</f>
        <v>5556968</v>
      </c>
      <c r="E12" s="37">
        <v>5991120</v>
      </c>
      <c r="F12" s="37">
        <v>6455689</v>
      </c>
      <c r="G12" s="37">
        <f>G14+G17+G20+G24+G28+G33+G39+G41+G44+G49</f>
        <v>-1331</v>
      </c>
      <c r="H12" s="9">
        <f>H14+H17+H20+H24+H28+H33+H39+H41+H44+H45+H48</f>
        <v>5513369</v>
      </c>
      <c r="I12" s="9">
        <f>I14+I17+I20+I24+I28+I33+I39+I41+I44+I45+I48</f>
        <v>5452562</v>
      </c>
      <c r="J12" s="11">
        <f>I12/H12*100</f>
        <v>98.89709903327712</v>
      </c>
    </row>
    <row r="13" spans="2:10" ht="18.75">
      <c r="B13" s="36"/>
      <c r="C13" s="1"/>
      <c r="D13" s="38"/>
      <c r="E13" s="38"/>
      <c r="F13" s="38"/>
      <c r="G13" s="10"/>
      <c r="H13" s="12"/>
      <c r="I13" s="12"/>
      <c r="J13" s="13"/>
    </row>
    <row r="14" spans="2:10" ht="18.75">
      <c r="B14" s="36" t="s">
        <v>4</v>
      </c>
      <c r="C14" s="1" t="s">
        <v>5</v>
      </c>
      <c r="D14" s="37">
        <v>3422236</v>
      </c>
      <c r="E14" s="37">
        <v>3918460</v>
      </c>
      <c r="F14" s="37">
        <v>4447452</v>
      </c>
      <c r="G14" s="10"/>
      <c r="H14" s="9">
        <f>H15</f>
        <v>3056465</v>
      </c>
      <c r="I14" s="9">
        <f>I15</f>
        <v>3017071</v>
      </c>
      <c r="J14" s="11">
        <f>I14/H14*100</f>
        <v>98.71112543412079</v>
      </c>
    </row>
    <row r="15" spans="2:10" ht="18.75">
      <c r="B15" s="39" t="s">
        <v>6</v>
      </c>
      <c r="C15" s="2" t="s">
        <v>7</v>
      </c>
      <c r="D15" s="40">
        <v>3422236</v>
      </c>
      <c r="E15" s="40">
        <v>3918460</v>
      </c>
      <c r="F15" s="40">
        <v>4447452</v>
      </c>
      <c r="G15" s="10"/>
      <c r="H15" s="12">
        <v>3056465</v>
      </c>
      <c r="I15" s="12">
        <v>3017071</v>
      </c>
      <c r="J15" s="13">
        <f>I15/H15*100</f>
        <v>98.71112543412079</v>
      </c>
    </row>
    <row r="16" spans="2:10" ht="18.75">
      <c r="B16" s="39"/>
      <c r="C16" s="3"/>
      <c r="D16" s="2"/>
      <c r="E16" s="2"/>
      <c r="F16" s="2"/>
      <c r="G16" s="10"/>
      <c r="H16" s="9"/>
      <c r="I16" s="12"/>
      <c r="J16" s="13"/>
    </row>
    <row r="17" spans="2:10" ht="18.75">
      <c r="B17" s="36" t="s">
        <v>8</v>
      </c>
      <c r="C17" s="4" t="s">
        <v>9</v>
      </c>
      <c r="D17" s="37">
        <v>269122</v>
      </c>
      <c r="E17" s="37">
        <v>287961</v>
      </c>
      <c r="F17" s="37">
        <v>306678</v>
      </c>
      <c r="G17" s="10"/>
      <c r="H17" s="9">
        <f>H18</f>
        <v>265225</v>
      </c>
      <c r="I17" s="9">
        <f>I18</f>
        <v>248198</v>
      </c>
      <c r="J17" s="11">
        <f>I17/H17*100</f>
        <v>93.58016778207183</v>
      </c>
    </row>
    <row r="18" spans="2:10" ht="37.5">
      <c r="B18" s="39" t="s">
        <v>10</v>
      </c>
      <c r="C18" s="3" t="s">
        <v>11</v>
      </c>
      <c r="D18" s="40">
        <v>269122</v>
      </c>
      <c r="E18" s="40">
        <v>287961</v>
      </c>
      <c r="F18" s="40">
        <v>306678</v>
      </c>
      <c r="G18" s="10"/>
      <c r="H18" s="12">
        <v>265225</v>
      </c>
      <c r="I18" s="12">
        <v>248198</v>
      </c>
      <c r="J18" s="13">
        <f>I18/H18*100</f>
        <v>93.58016778207183</v>
      </c>
    </row>
    <row r="19" spans="2:10" ht="18.75">
      <c r="B19" s="39"/>
      <c r="C19" s="3"/>
      <c r="D19" s="2"/>
      <c r="E19" s="2"/>
      <c r="F19" s="2"/>
      <c r="G19" s="10"/>
      <c r="H19" s="9"/>
      <c r="I19" s="12"/>
      <c r="J19" s="13"/>
    </row>
    <row r="20" spans="2:10" ht="18.75">
      <c r="B20" s="36" t="s">
        <v>12</v>
      </c>
      <c r="C20" s="4" t="s">
        <v>13</v>
      </c>
      <c r="D20" s="37">
        <f>SUM(D21:D22)</f>
        <v>876375</v>
      </c>
      <c r="E20" s="37">
        <v>880775</v>
      </c>
      <c r="F20" s="37">
        <v>885615</v>
      </c>
      <c r="G20" s="37">
        <f>SUM(G21:G22)</f>
        <v>0</v>
      </c>
      <c r="H20" s="9">
        <f>H21+H22</f>
        <v>863607</v>
      </c>
      <c r="I20" s="9">
        <f>I21+I22</f>
        <v>965105</v>
      </c>
      <c r="J20" s="11">
        <f>I20/H20*100</f>
        <v>111.75279959518625</v>
      </c>
    </row>
    <row r="21" spans="2:10" ht="18.75">
      <c r="B21" s="39" t="s">
        <v>14</v>
      </c>
      <c r="C21" s="3" t="s">
        <v>15</v>
      </c>
      <c r="D21" s="10">
        <v>44000</v>
      </c>
      <c r="E21" s="10">
        <v>48400</v>
      </c>
      <c r="F21" s="10">
        <v>53240</v>
      </c>
      <c r="G21" s="10"/>
      <c r="H21" s="12">
        <v>48400</v>
      </c>
      <c r="I21" s="12">
        <v>76903</v>
      </c>
      <c r="J21" s="13">
        <f>I21/H21*100</f>
        <v>158.8904958677686</v>
      </c>
    </row>
    <row r="22" spans="2:10" ht="18.75">
      <c r="B22" s="39" t="s">
        <v>16</v>
      </c>
      <c r="C22" s="2" t="s">
        <v>17</v>
      </c>
      <c r="D22" s="40">
        <v>832375</v>
      </c>
      <c r="E22" s="40">
        <v>832375</v>
      </c>
      <c r="F22" s="40">
        <v>832375</v>
      </c>
      <c r="G22" s="10"/>
      <c r="H22" s="12">
        <v>815207</v>
      </c>
      <c r="I22" s="12">
        <v>888202</v>
      </c>
      <c r="J22" s="13">
        <f>I22/H22*100</f>
        <v>108.95416746912134</v>
      </c>
    </row>
    <row r="23" spans="2:10" ht="18.75">
      <c r="B23" s="39"/>
      <c r="C23" s="2"/>
      <c r="D23" s="2"/>
      <c r="E23" s="2"/>
      <c r="F23" s="2"/>
      <c r="G23" s="10"/>
      <c r="H23" s="9"/>
      <c r="I23" s="12"/>
      <c r="J23" s="13"/>
    </row>
    <row r="24" spans="2:10" ht="18.75">
      <c r="B24" s="36" t="s">
        <v>18</v>
      </c>
      <c r="C24" s="1" t="s">
        <v>19</v>
      </c>
      <c r="D24" s="37">
        <v>70298</v>
      </c>
      <c r="E24" s="37">
        <v>71562</v>
      </c>
      <c r="F24" s="37">
        <v>72499</v>
      </c>
      <c r="G24" s="10"/>
      <c r="H24" s="9">
        <f>H25+H26</f>
        <v>83460</v>
      </c>
      <c r="I24" s="9">
        <f>I25+I26</f>
        <v>88022</v>
      </c>
      <c r="J24" s="11">
        <f>I24/H24*100</f>
        <v>105.46609154085789</v>
      </c>
    </row>
    <row r="25" spans="2:10" ht="62.25" customHeight="1">
      <c r="B25" s="39" t="s">
        <v>20</v>
      </c>
      <c r="C25" s="3" t="s">
        <v>21</v>
      </c>
      <c r="D25" s="40">
        <v>24216</v>
      </c>
      <c r="E25" s="40">
        <v>24216</v>
      </c>
      <c r="F25" s="40">
        <v>24216</v>
      </c>
      <c r="G25" s="10"/>
      <c r="H25" s="12">
        <v>46964</v>
      </c>
      <c r="I25" s="12">
        <v>50966</v>
      </c>
      <c r="J25" s="13">
        <f>I25/H25*100</f>
        <v>108.52142066263522</v>
      </c>
    </row>
    <row r="26" spans="2:10" ht="65.25" customHeight="1">
      <c r="B26" s="39" t="s">
        <v>22</v>
      </c>
      <c r="C26" s="3" t="s">
        <v>23</v>
      </c>
      <c r="D26" s="40">
        <v>46082</v>
      </c>
      <c r="E26" s="40">
        <v>47346</v>
      </c>
      <c r="F26" s="40">
        <v>48283</v>
      </c>
      <c r="G26" s="10"/>
      <c r="H26" s="12">
        <v>36496</v>
      </c>
      <c r="I26" s="12">
        <v>37056</v>
      </c>
      <c r="J26" s="13">
        <f>I26/H26*100</f>
        <v>101.5344147303814</v>
      </c>
    </row>
    <row r="27" spans="2:10" ht="18.75">
      <c r="B27" s="39"/>
      <c r="C27" s="3"/>
      <c r="D27" s="2"/>
      <c r="E27" s="2"/>
      <c r="F27" s="2"/>
      <c r="G27" s="10"/>
      <c r="H27" s="9"/>
      <c r="I27" s="12"/>
      <c r="J27" s="13"/>
    </row>
    <row r="28" spans="2:10" ht="66.75" customHeight="1">
      <c r="B28" s="36" t="s">
        <v>24</v>
      </c>
      <c r="C28" s="4" t="s">
        <v>25</v>
      </c>
      <c r="D28" s="37">
        <v>20080</v>
      </c>
      <c r="E28" s="37">
        <v>1780</v>
      </c>
      <c r="F28" s="37">
        <v>62</v>
      </c>
      <c r="G28" s="10"/>
      <c r="H28" s="9">
        <f>H29+H30+H31</f>
        <v>0</v>
      </c>
      <c r="I28" s="9">
        <f>I29+I30+I31</f>
        <v>-2805</v>
      </c>
      <c r="J28" s="11"/>
    </row>
    <row r="29" spans="2:10" ht="45" customHeight="1">
      <c r="B29" s="39" t="s">
        <v>26</v>
      </c>
      <c r="C29" s="3" t="s">
        <v>27</v>
      </c>
      <c r="D29" s="40">
        <v>1000</v>
      </c>
      <c r="E29" s="37"/>
      <c r="F29" s="37"/>
      <c r="G29" s="10"/>
      <c r="H29" s="12">
        <v>0</v>
      </c>
      <c r="I29" s="9"/>
      <c r="J29" s="11"/>
    </row>
    <row r="30" spans="2:10" ht="18.75">
      <c r="B30" s="39" t="s">
        <v>28</v>
      </c>
      <c r="C30" s="3" t="s">
        <v>29</v>
      </c>
      <c r="D30" s="40">
        <v>17280</v>
      </c>
      <c r="E30" s="40"/>
      <c r="F30" s="40"/>
      <c r="G30" s="10"/>
      <c r="H30" s="12">
        <v>0</v>
      </c>
      <c r="I30" s="12">
        <v>-3904</v>
      </c>
      <c r="J30" s="13"/>
    </row>
    <row r="31" spans="2:10" ht="37.5">
      <c r="B31" s="39" t="s">
        <v>30</v>
      </c>
      <c r="C31" s="3" t="s">
        <v>31</v>
      </c>
      <c r="D31" s="40">
        <v>1800</v>
      </c>
      <c r="E31" s="40">
        <v>1780</v>
      </c>
      <c r="F31" s="40">
        <v>62</v>
      </c>
      <c r="G31" s="10"/>
      <c r="H31" s="12">
        <v>0</v>
      </c>
      <c r="I31" s="12">
        <v>1099</v>
      </c>
      <c r="J31" s="13"/>
    </row>
    <row r="32" spans="2:10" ht="18.75">
      <c r="B32" s="39"/>
      <c r="C32" s="3"/>
      <c r="D32" s="2"/>
      <c r="E32" s="2"/>
      <c r="F32" s="2"/>
      <c r="G32" s="10"/>
      <c r="H32" s="9"/>
      <c r="I32" s="12"/>
      <c r="J32" s="11"/>
    </row>
    <row r="33" spans="2:10" ht="84" customHeight="1">
      <c r="B33" s="36" t="s">
        <v>32</v>
      </c>
      <c r="C33" s="4" t="s">
        <v>33</v>
      </c>
      <c r="D33" s="37">
        <v>661330</v>
      </c>
      <c r="E33" s="37">
        <v>653055</v>
      </c>
      <c r="F33" s="37">
        <v>565856</v>
      </c>
      <c r="G33" s="10"/>
      <c r="H33" s="9">
        <f>H34+H35+H36+H37+H38</f>
        <v>854549</v>
      </c>
      <c r="I33" s="9">
        <f>I34+I35+I36+I37+I38</f>
        <v>766604</v>
      </c>
      <c r="J33" s="11">
        <f aca="true" t="shared" si="0" ref="J33:J54">I33/H33*100</f>
        <v>89.70860652812185</v>
      </c>
    </row>
    <row r="34" spans="2:10" ht="120.75" customHeight="1">
      <c r="B34" s="39" t="s">
        <v>34</v>
      </c>
      <c r="C34" s="3" t="s">
        <v>35</v>
      </c>
      <c r="D34" s="40">
        <v>350</v>
      </c>
      <c r="E34" s="40">
        <v>400</v>
      </c>
      <c r="F34" s="40">
        <v>450</v>
      </c>
      <c r="G34" s="10"/>
      <c r="H34" s="12">
        <v>2190</v>
      </c>
      <c r="I34" s="12">
        <v>2359</v>
      </c>
      <c r="J34" s="13">
        <f t="shared" si="0"/>
        <v>107.71689497716895</v>
      </c>
    </row>
    <row r="35" spans="2:10" ht="42.75" customHeight="1">
      <c r="B35" s="39" t="s">
        <v>36</v>
      </c>
      <c r="C35" s="3" t="s">
        <v>37</v>
      </c>
      <c r="D35" s="40">
        <v>909</v>
      </c>
      <c r="E35" s="40">
        <v>646</v>
      </c>
      <c r="F35" s="40">
        <v>383</v>
      </c>
      <c r="G35" s="10"/>
      <c r="H35" s="12">
        <v>653</v>
      </c>
      <c r="I35" s="12">
        <v>591</v>
      </c>
      <c r="J35" s="13">
        <f t="shared" si="0"/>
        <v>90.50535987748852</v>
      </c>
    </row>
    <row r="36" spans="2:10" ht="138.75" customHeight="1">
      <c r="B36" s="39" t="s">
        <v>38</v>
      </c>
      <c r="C36" s="5" t="s">
        <v>39</v>
      </c>
      <c r="D36" s="40">
        <v>601455</v>
      </c>
      <c r="E36" s="40">
        <v>602513</v>
      </c>
      <c r="F36" s="40">
        <v>520571</v>
      </c>
      <c r="G36" s="10"/>
      <c r="H36" s="12">
        <v>773971</v>
      </c>
      <c r="I36" s="12">
        <v>684775</v>
      </c>
      <c r="J36" s="13">
        <f t="shared" si="0"/>
        <v>88.47553719713012</v>
      </c>
    </row>
    <row r="37" spans="2:10" ht="37.5">
      <c r="B37" s="39" t="s">
        <v>40</v>
      </c>
      <c r="C37" s="3" t="s">
        <v>41</v>
      </c>
      <c r="D37" s="40">
        <v>6446</v>
      </c>
      <c r="E37" s="40">
        <v>2500</v>
      </c>
      <c r="F37" s="40"/>
      <c r="G37" s="10"/>
      <c r="H37" s="12">
        <v>6870</v>
      </c>
      <c r="I37" s="12">
        <v>6621</v>
      </c>
      <c r="J37" s="13">
        <f t="shared" si="0"/>
        <v>96.37554585152839</v>
      </c>
    </row>
    <row r="38" spans="2:10" ht="125.25" customHeight="1">
      <c r="B38" s="39" t="s">
        <v>42</v>
      </c>
      <c r="C38" s="3" t="s">
        <v>43</v>
      </c>
      <c r="D38" s="40">
        <v>52170</v>
      </c>
      <c r="E38" s="40">
        <v>46996</v>
      </c>
      <c r="F38" s="40">
        <v>44452</v>
      </c>
      <c r="G38" s="10"/>
      <c r="H38" s="12">
        <v>70865</v>
      </c>
      <c r="I38" s="12">
        <v>72258</v>
      </c>
      <c r="J38" s="13">
        <f t="shared" si="0"/>
        <v>101.96570944754112</v>
      </c>
    </row>
    <row r="39" spans="2:10" ht="37.5">
      <c r="B39" s="36" t="s">
        <v>44</v>
      </c>
      <c r="C39" s="4" t="s">
        <v>45</v>
      </c>
      <c r="D39" s="37">
        <v>30450</v>
      </c>
      <c r="E39" s="37">
        <v>30450</v>
      </c>
      <c r="F39" s="37">
        <v>30450</v>
      </c>
      <c r="G39" s="10"/>
      <c r="H39" s="9">
        <f>H40</f>
        <v>45000</v>
      </c>
      <c r="I39" s="9">
        <f>I40</f>
        <v>45809</v>
      </c>
      <c r="J39" s="11">
        <f t="shared" si="0"/>
        <v>101.79777777777778</v>
      </c>
    </row>
    <row r="40" spans="2:10" ht="37.5">
      <c r="B40" s="39" t="s">
        <v>46</v>
      </c>
      <c r="C40" s="3" t="s">
        <v>47</v>
      </c>
      <c r="D40" s="10">
        <v>30450</v>
      </c>
      <c r="E40" s="10">
        <v>30450</v>
      </c>
      <c r="F40" s="10">
        <v>30450</v>
      </c>
      <c r="G40" s="10"/>
      <c r="H40" s="12">
        <v>45000</v>
      </c>
      <c r="I40" s="12">
        <v>45809</v>
      </c>
      <c r="J40" s="13">
        <f t="shared" si="0"/>
        <v>101.79777777777778</v>
      </c>
    </row>
    <row r="41" spans="2:10" ht="46.5" customHeight="1">
      <c r="B41" s="36" t="s">
        <v>48</v>
      </c>
      <c r="C41" s="4" t="s">
        <v>49</v>
      </c>
      <c r="D41" s="37">
        <v>129666</v>
      </c>
      <c r="E41" s="37">
        <v>69666</v>
      </c>
      <c r="F41" s="37">
        <v>69666</v>
      </c>
      <c r="G41" s="10"/>
      <c r="H41" s="9">
        <f>H42+H43</f>
        <v>233849</v>
      </c>
      <c r="I41" s="9">
        <f>I42+I43</f>
        <v>154230</v>
      </c>
      <c r="J41" s="11">
        <f t="shared" si="0"/>
        <v>65.95281570586148</v>
      </c>
    </row>
    <row r="42" spans="2:10" ht="121.5" customHeight="1">
      <c r="B42" s="39" t="s">
        <v>50</v>
      </c>
      <c r="C42" s="3" t="s">
        <v>51</v>
      </c>
      <c r="D42" s="40">
        <v>60000</v>
      </c>
      <c r="E42" s="40"/>
      <c r="F42" s="40"/>
      <c r="G42" s="10"/>
      <c r="H42" s="12">
        <v>120092</v>
      </c>
      <c r="I42" s="12">
        <v>26361</v>
      </c>
      <c r="J42" s="13">
        <f t="shared" si="0"/>
        <v>21.950671152116712</v>
      </c>
    </row>
    <row r="43" spans="2:10" ht="135.75" customHeight="1">
      <c r="B43" s="39" t="s">
        <v>52</v>
      </c>
      <c r="C43" s="6" t="s">
        <v>53</v>
      </c>
      <c r="D43" s="10">
        <v>69666</v>
      </c>
      <c r="E43" s="10">
        <v>69666</v>
      </c>
      <c r="F43" s="10">
        <v>69666</v>
      </c>
      <c r="G43" s="10"/>
      <c r="H43" s="12">
        <v>113757</v>
      </c>
      <c r="I43" s="12">
        <v>127869</v>
      </c>
      <c r="J43" s="13">
        <f t="shared" si="0"/>
        <v>112.40539043751154</v>
      </c>
    </row>
    <row r="44" spans="2:10" ht="40.5" customHeight="1">
      <c r="B44" s="36" t="s">
        <v>54</v>
      </c>
      <c r="C44" s="4" t="s">
        <v>55</v>
      </c>
      <c r="D44" s="16">
        <v>77411</v>
      </c>
      <c r="E44" s="16">
        <v>77411</v>
      </c>
      <c r="F44" s="16">
        <v>77411</v>
      </c>
      <c r="G44" s="10"/>
      <c r="H44" s="9">
        <v>123157</v>
      </c>
      <c r="I44" s="9">
        <v>113059</v>
      </c>
      <c r="J44" s="11">
        <f t="shared" si="0"/>
        <v>91.80070966327533</v>
      </c>
    </row>
    <row r="45" spans="2:10" s="41" customFormat="1" ht="24" customHeight="1">
      <c r="B45" s="36" t="s">
        <v>67</v>
      </c>
      <c r="C45" s="1" t="s">
        <v>80</v>
      </c>
      <c r="D45" s="16"/>
      <c r="E45" s="16"/>
      <c r="F45" s="16"/>
      <c r="G45" s="16"/>
      <c r="H45" s="9">
        <f>H46+H47</f>
        <v>0</v>
      </c>
      <c r="I45" s="9">
        <f>I46+I47</f>
        <v>70462</v>
      </c>
      <c r="J45" s="11"/>
    </row>
    <row r="46" spans="2:10" s="42" customFormat="1" ht="18.75">
      <c r="B46" s="39" t="s">
        <v>68</v>
      </c>
      <c r="C46" s="2" t="s">
        <v>66</v>
      </c>
      <c r="D46" s="16"/>
      <c r="E46" s="16"/>
      <c r="F46" s="16"/>
      <c r="G46" s="10"/>
      <c r="H46" s="9"/>
      <c r="I46" s="12">
        <v>-64</v>
      </c>
      <c r="J46" s="11"/>
    </row>
    <row r="47" spans="2:10" s="42" customFormat="1" ht="37.5">
      <c r="B47" s="39" t="s">
        <v>69</v>
      </c>
      <c r="C47" s="7" t="s">
        <v>70</v>
      </c>
      <c r="D47" s="16"/>
      <c r="E47" s="16"/>
      <c r="F47" s="16"/>
      <c r="G47" s="10"/>
      <c r="H47" s="12"/>
      <c r="I47" s="12">
        <v>70526</v>
      </c>
      <c r="J47" s="13"/>
    </row>
    <row r="48" spans="2:10" ht="43.5" customHeight="1">
      <c r="B48" s="43" t="s">
        <v>62</v>
      </c>
      <c r="C48" s="8" t="s">
        <v>60</v>
      </c>
      <c r="D48" s="44">
        <f>D49</f>
        <v>0</v>
      </c>
      <c r="E48" s="15"/>
      <c r="F48" s="15"/>
      <c r="G48" s="10"/>
      <c r="H48" s="9">
        <f>H49</f>
        <v>-11943</v>
      </c>
      <c r="I48" s="9">
        <f>I49</f>
        <v>-13193</v>
      </c>
      <c r="J48" s="11">
        <f t="shared" si="0"/>
        <v>110.4663819810768</v>
      </c>
    </row>
    <row r="49" spans="2:10" ht="37.5">
      <c r="B49" s="45" t="s">
        <v>63</v>
      </c>
      <c r="C49" s="7" t="s">
        <v>61</v>
      </c>
      <c r="D49" s="46"/>
      <c r="E49" s="2"/>
      <c r="F49" s="2"/>
      <c r="G49" s="10">
        <v>-1331</v>
      </c>
      <c r="H49" s="12">
        <v>-11943</v>
      </c>
      <c r="I49" s="12">
        <v>-13193</v>
      </c>
      <c r="J49" s="13">
        <f t="shared" si="0"/>
        <v>110.4663819810768</v>
      </c>
    </row>
    <row r="50" spans="2:10" ht="18.75">
      <c r="B50" s="47"/>
      <c r="C50" s="4"/>
      <c r="D50" s="9"/>
      <c r="E50" s="2"/>
      <c r="F50" s="2"/>
      <c r="G50" s="10"/>
      <c r="H50" s="9"/>
      <c r="I50" s="12"/>
      <c r="J50" s="13"/>
    </row>
    <row r="51" spans="2:10" ht="18.75">
      <c r="B51" s="64" t="s">
        <v>73</v>
      </c>
      <c r="C51" s="57" t="s">
        <v>74</v>
      </c>
      <c r="D51" s="9"/>
      <c r="E51" s="2"/>
      <c r="F51" s="2"/>
      <c r="G51" s="10"/>
      <c r="H51" s="58">
        <f>H52+H53</f>
        <v>1660455</v>
      </c>
      <c r="I51" s="58">
        <f>I52+I53</f>
        <v>1813161.74</v>
      </c>
      <c r="J51" s="59">
        <f t="shared" si="0"/>
        <v>109.19668042795499</v>
      </c>
    </row>
    <row r="52" spans="2:10" ht="56.25">
      <c r="B52" s="65" t="s">
        <v>75</v>
      </c>
      <c r="C52" s="7" t="s">
        <v>76</v>
      </c>
      <c r="D52" s="9"/>
      <c r="E52" s="2"/>
      <c r="F52" s="2"/>
      <c r="G52" s="10"/>
      <c r="H52" s="60">
        <v>1651761</v>
      </c>
      <c r="I52" s="61">
        <f>1806317.94-60.2</f>
        <v>1806257.74</v>
      </c>
      <c r="J52" s="62">
        <f t="shared" si="0"/>
        <v>109.35345609927829</v>
      </c>
    </row>
    <row r="53" spans="2:10" ht="37.5">
      <c r="B53" s="66" t="s">
        <v>77</v>
      </c>
      <c r="C53" s="63" t="s">
        <v>78</v>
      </c>
      <c r="D53" s="9"/>
      <c r="E53" s="2"/>
      <c r="F53" s="2"/>
      <c r="G53" s="10"/>
      <c r="H53" s="67">
        <v>8694</v>
      </c>
      <c r="I53" s="68">
        <v>6904</v>
      </c>
      <c r="J53" s="59">
        <f t="shared" si="0"/>
        <v>79.41108810674028</v>
      </c>
    </row>
    <row r="54" spans="2:10" ht="21.75" customHeight="1">
      <c r="B54" s="8"/>
      <c r="C54" s="63" t="s">
        <v>79</v>
      </c>
      <c r="D54" s="9"/>
      <c r="E54" s="2"/>
      <c r="F54" s="2"/>
      <c r="G54" s="10"/>
      <c r="H54" s="9">
        <f>H12+H51</f>
        <v>7173824</v>
      </c>
      <c r="I54" s="9">
        <f>I12+I51</f>
        <v>7265723.74</v>
      </c>
      <c r="J54" s="59">
        <f t="shared" si="0"/>
        <v>101.28104257924366</v>
      </c>
    </row>
    <row r="55" spans="2:10" ht="18.75">
      <c r="B55" s="50"/>
      <c r="C55" s="51"/>
      <c r="D55" s="52"/>
      <c r="E55" s="53"/>
      <c r="F55" s="53"/>
      <c r="G55" s="54"/>
      <c r="H55" s="52"/>
      <c r="I55" s="55"/>
      <c r="J55" s="56"/>
    </row>
    <row r="56" ht="9.75" customHeight="1">
      <c r="B56" s="42"/>
    </row>
    <row r="57" spans="2:10" s="48" customFormat="1" ht="55.5" customHeight="1">
      <c r="B57" s="76" t="s">
        <v>84</v>
      </c>
      <c r="C57" s="76"/>
      <c r="H57" s="49"/>
      <c r="I57" s="74" t="s">
        <v>85</v>
      </c>
      <c r="J57" s="75"/>
    </row>
    <row r="58" ht="16.5">
      <c r="B58" s="42"/>
    </row>
    <row r="59" ht="16.5">
      <c r="B59" s="42"/>
    </row>
    <row r="60" ht="16.5">
      <c r="B60" s="42"/>
    </row>
    <row r="61" ht="16.5">
      <c r="B61" s="42"/>
    </row>
    <row r="62" ht="16.5">
      <c r="B62" s="42"/>
    </row>
    <row r="63" ht="16.5">
      <c r="B63" s="42"/>
    </row>
    <row r="64" ht="16.5">
      <c r="B64" s="42"/>
    </row>
    <row r="65" ht="16.5">
      <c r="B65" s="42"/>
    </row>
    <row r="66" ht="16.5">
      <c r="B66" s="42"/>
    </row>
    <row r="67" ht="16.5">
      <c r="B67" s="42"/>
    </row>
    <row r="68" ht="16.5">
      <c r="B68" s="42"/>
    </row>
  </sheetData>
  <sheetProtection/>
  <mergeCells count="3">
    <mergeCell ref="B6:J6"/>
    <mergeCell ref="I57:J57"/>
    <mergeCell ref="B57:C57"/>
  </mergeCells>
  <printOptions/>
  <pageMargins left="0.75" right="0.25" top="0.33" bottom="0.17" header="0.22" footer="0.17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осянкина</cp:lastModifiedBy>
  <cp:lastPrinted>2010-06-03T09:26:25Z</cp:lastPrinted>
  <dcterms:created xsi:type="dcterms:W3CDTF">1996-10-08T23:32:33Z</dcterms:created>
  <dcterms:modified xsi:type="dcterms:W3CDTF">2010-06-03T12:27:27Z</dcterms:modified>
  <cp:category/>
  <cp:version/>
  <cp:contentType/>
  <cp:contentStatus/>
</cp:coreProperties>
</file>