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2019г." sheetId="19" r:id="rId1"/>
  </sheets>
  <calcPr calcId="144525" refMode="R1C1"/>
</workbook>
</file>

<file path=xl/calcChain.xml><?xml version="1.0" encoding="utf-8"?>
<calcChain xmlns="http://schemas.openxmlformats.org/spreadsheetml/2006/main">
  <c r="G19" i="19" l="1"/>
  <c r="J50" i="19" l="1"/>
  <c r="J49" i="19" s="1"/>
  <c r="J47" i="19"/>
  <c r="J45" i="19"/>
  <c r="J40" i="19"/>
  <c r="J39" i="19" s="1"/>
  <c r="J38" i="19" s="1"/>
  <c r="J37" i="19" s="1"/>
  <c r="J36" i="19" s="1"/>
  <c r="J31" i="19"/>
  <c r="J29" i="19"/>
  <c r="J28" i="19" s="1"/>
  <c r="J27" i="19" s="1"/>
  <c r="J26" i="19" s="1"/>
  <c r="J25" i="19" s="1"/>
  <c r="J22" i="19"/>
  <c r="J20" i="19"/>
  <c r="J15" i="19" s="1"/>
  <c r="J18" i="19"/>
  <c r="J16" i="19"/>
  <c r="J13" i="19"/>
  <c r="J12" i="19" s="1"/>
  <c r="J10" i="19"/>
  <c r="J9" i="19" s="1"/>
  <c r="I50" i="19"/>
  <c r="I49" i="19" s="1"/>
  <c r="I47" i="19"/>
  <c r="I45" i="19"/>
  <c r="I40" i="19"/>
  <c r="I39" i="19" s="1"/>
  <c r="I38" i="19" s="1"/>
  <c r="I37" i="19" s="1"/>
  <c r="I36" i="19" s="1"/>
  <c r="I31" i="19"/>
  <c r="I29" i="19"/>
  <c r="I28" i="19" s="1"/>
  <c r="I27" i="19" s="1"/>
  <c r="I26" i="19" s="1"/>
  <c r="I25" i="19" s="1"/>
  <c r="I22" i="19"/>
  <c r="I20" i="19"/>
  <c r="I18" i="19"/>
  <c r="I15" i="19" s="1"/>
  <c r="I16" i="19"/>
  <c r="I13" i="19"/>
  <c r="I12" i="19" s="1"/>
  <c r="I10" i="19"/>
  <c r="I9" i="19" s="1"/>
  <c r="G22" i="19"/>
  <c r="G20" i="19"/>
  <c r="H16" i="19"/>
  <c r="J8" i="19" l="1"/>
  <c r="J7" i="19" s="1"/>
  <c r="J6" i="19" s="1"/>
  <c r="I44" i="19"/>
  <c r="I43" i="19" s="1"/>
  <c r="I42" i="19" s="1"/>
  <c r="J44" i="19"/>
  <c r="J43" i="19" s="1"/>
  <c r="J42" i="19" s="1"/>
  <c r="I8" i="19"/>
  <c r="I7" i="19" s="1"/>
  <c r="I6" i="19" s="1"/>
  <c r="J35" i="19"/>
  <c r="J5" i="19" s="1"/>
  <c r="I35" i="19"/>
  <c r="I5" i="19" l="1"/>
  <c r="G47" i="19"/>
  <c r="H50" i="19" l="1"/>
  <c r="H49" i="19" s="1"/>
  <c r="G50" i="19"/>
  <c r="G49" i="19" s="1"/>
  <c r="H22" i="19" l="1"/>
  <c r="G40" i="19"/>
  <c r="G39" i="19" s="1"/>
  <c r="G38" i="19" s="1"/>
  <c r="G37" i="19" s="1"/>
  <c r="G36" i="19" s="1"/>
  <c r="G45" i="19" l="1"/>
  <c r="G44" i="19" s="1"/>
  <c r="H45" i="19"/>
  <c r="H40" i="19"/>
  <c r="H39" i="19" s="1"/>
  <c r="H38" i="19" s="1"/>
  <c r="H37" i="19" s="1"/>
  <c r="B35" i="19"/>
  <c r="B42" i="19" s="1"/>
  <c r="B43" i="19" s="1"/>
  <c r="H33" i="19"/>
  <c r="G31" i="19"/>
  <c r="H31" i="19"/>
  <c r="G29" i="19"/>
  <c r="G28" i="19" s="1"/>
  <c r="H29" i="19"/>
  <c r="B25" i="19"/>
  <c r="B26" i="19" s="1"/>
  <c r="B27" i="19" s="1"/>
  <c r="B28" i="19" s="1"/>
  <c r="B29" i="19" s="1"/>
  <c r="G18" i="19"/>
  <c r="G15" i="19" s="1"/>
  <c r="H15" i="19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B44" i="19" l="1"/>
  <c r="B45" i="19" s="1"/>
  <c r="B49" i="19" s="1"/>
  <c r="B50" i="19" s="1"/>
  <c r="B48" i="19"/>
  <c r="G43" i="19"/>
  <c r="G42" i="19" s="1"/>
  <c r="G35" i="19" s="1"/>
  <c r="H28" i="19"/>
  <c r="H27" i="19" s="1"/>
  <c r="H26" i="19" s="1"/>
  <c r="H25" i="19" s="1"/>
  <c r="H44" i="19"/>
  <c r="H43" i="19" s="1"/>
  <c r="H42" i="19" s="1"/>
  <c r="H36" i="19" s="1"/>
  <c r="H8" i="19"/>
  <c r="H7" i="19" s="1"/>
  <c r="H6" i="19" s="1"/>
  <c r="B11" i="19"/>
  <c r="B18" i="19" s="1"/>
  <c r="B12" i="19"/>
  <c r="B13" i="19" s="1"/>
  <c r="B30" i="19"/>
  <c r="B32" i="19" s="1"/>
  <c r="B31" i="19"/>
  <c r="B33" i="19" s="1"/>
  <c r="B47" i="19" l="1"/>
  <c r="H35" i="19"/>
  <c r="H5" i="19" s="1"/>
  <c r="B46" i="19"/>
  <c r="B14" i="19"/>
  <c r="B15" i="19"/>
  <c r="B16" i="19" s="1"/>
  <c r="B17" i="19" s="1"/>
  <c r="G27" i="19"/>
  <c r="G26" i="19" s="1"/>
  <c r="G25" i="19" s="1"/>
  <c r="G8" i="19" l="1"/>
  <c r="G7" i="19" s="1"/>
  <c r="G6" i="19" s="1"/>
  <c r="G5" i="19" s="1"/>
</calcChain>
</file>

<file path=xl/sharedStrings.xml><?xml version="1.0" encoding="utf-8"?>
<sst xmlns="http://schemas.openxmlformats.org/spreadsheetml/2006/main" count="227" uniqueCount="60">
  <si>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</si>
  <si>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</si>
  <si>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</si>
  <si>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</si>
  <si>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</si>
  <si>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</si>
  <si>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</si>
  <si>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</si>
  <si>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</si>
  <si>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</si>
  <si>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</si>
  <si>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</si>
  <si>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</si>
  <si>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</si>
  <si>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</si>
  <si>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</si>
  <si>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</si>
  <si>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</si>
  <si>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</si>
  <si>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</si>
  <si>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</si>
  <si>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</si>
  <si>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</si>
  <si>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</si>
  <si>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</si>
  <si>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</si>
  <si>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</si>
  <si>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</si>
  <si>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</si>
  <si>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</si>
  <si>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</si>
  <si>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</si>
  <si>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</si>
  <si>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</si>
  <si>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</si>
  <si>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</si>
  <si>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</si>
  <si>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</si>
  <si>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</si>
  <si>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</si>
  <si>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</si>
  <si>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</si>
  <si>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</si>
  <si>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</si>
  <si>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</si>
  <si>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</si>
  <si>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</si>
  <si>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</si>
  <si>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</si>
  <si>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</si>
  <si>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</si>
  <si>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</si>
  <si>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</si>
  <si>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</si>
  <si>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</si>
  <si>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</si>
  <si>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830</t>
  </si>
  <si>
    <t>Исполнение судебных актов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</si>
  <si>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2020 год и плановый период 2021 и 2022 годов.</t>
  </si>
  <si>
    <t>2020 (реш.Думы № 470 от 29.01.2020г.)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</si>
</sst>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4" fillId="0" borderId="0" xfId="0" applyFont="1" applyFill="1" applyAlignment="1">
      <alignment wrapText="1"/>
    </xf>
    <xf numFmtId="0" fontId="7" fillId="2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53" sqref="A53:A55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39" t="s">
        <v>58</v>
      </c>
      <c r="B1" s="39"/>
      <c r="C1" s="39"/>
      <c r="D1" s="39"/>
      <c r="E1" s="39"/>
      <c r="F1" s="39"/>
      <c r="G1" s="39"/>
      <c r="H1" s="39"/>
      <c r="I1" s="40"/>
      <c r="J1" s="40"/>
    </row>
    <row r="2" spans="1:10" ht="30" customHeight="1" x14ac:dyDescent="0.25">
      <c r="A2" s="41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37" t="s">
        <v>6</v>
      </c>
      <c r="H2" s="37"/>
      <c r="I2" s="37" t="s">
        <v>6</v>
      </c>
      <c r="J2" s="37"/>
    </row>
    <row r="3" spans="1:10" ht="25.5" customHeight="1" x14ac:dyDescent="0.25">
      <c r="A3" s="41"/>
      <c r="B3" s="42"/>
      <c r="C3" s="43"/>
      <c r="D3" s="43"/>
      <c r="E3" s="43"/>
      <c r="F3" s="43"/>
      <c r="G3" s="38" t="s">
        <v>59</v>
      </c>
      <c r="H3" s="37" t="s">
        <v>7</v>
      </c>
      <c r="I3" s="38">
        <v>2021</v>
      </c>
      <c r="J3" s="37">
        <v>2022</v>
      </c>
    </row>
    <row r="4" spans="1:10" ht="96.75" customHeight="1" x14ac:dyDescent="0.25">
      <c r="A4" s="41"/>
      <c r="B4" s="42"/>
      <c r="C4" s="43"/>
      <c r="D4" s="43"/>
      <c r="E4" s="43"/>
      <c r="F4" s="43"/>
      <c r="G4" s="38"/>
      <c r="H4" s="37"/>
      <c r="I4" s="38"/>
      <c r="J4" s="37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G6+G25+G35</f>
        <v>121844</v>
      </c>
      <c r="H5" s="22">
        <f>H6+H25+H35</f>
        <v>0</v>
      </c>
      <c r="I5" s="21">
        <f>I6+I25+I35</f>
        <v>102359</v>
      </c>
      <c r="J5" s="21">
        <f>J6+J25+J35</f>
        <v>102359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71408</v>
      </c>
      <c r="H6" s="24">
        <f t="shared" si="1"/>
        <v>0</v>
      </c>
      <c r="I6" s="23">
        <f t="shared" si="1"/>
        <v>70371</v>
      </c>
      <c r="J6" s="23">
        <f t="shared" si="1"/>
        <v>70371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71408</v>
      </c>
      <c r="H7" s="5">
        <f t="shared" si="1"/>
        <v>0</v>
      </c>
      <c r="I7" s="4">
        <f t="shared" si="1"/>
        <v>70371</v>
      </c>
      <c r="J7" s="4">
        <f t="shared" si="1"/>
        <v>70371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71408</v>
      </c>
      <c r="H8" s="5">
        <f>H9+H12+H15</f>
        <v>0</v>
      </c>
      <c r="I8" s="4">
        <f>I9+I12+I15</f>
        <v>70371</v>
      </c>
      <c r="J8" s="4">
        <f>J9+J12+J15</f>
        <v>70371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2380</v>
      </c>
      <c r="H9" s="5">
        <f t="shared" si="2"/>
        <v>0</v>
      </c>
      <c r="I9" s="4">
        <f t="shared" si="2"/>
        <v>2380</v>
      </c>
      <c r="J9" s="4">
        <f t="shared" si="2"/>
        <v>2380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2380</v>
      </c>
      <c r="H10" s="7">
        <f t="shared" si="2"/>
        <v>0</v>
      </c>
      <c r="I10" s="28">
        <f t="shared" si="2"/>
        <v>2380</v>
      </c>
      <c r="J10" s="28">
        <f t="shared" si="2"/>
        <v>2380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v>2380</v>
      </c>
      <c r="H11" s="8"/>
      <c r="I11" s="28">
        <v>2380</v>
      </c>
      <c r="J11" s="28">
        <v>2380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1566</v>
      </c>
      <c r="H12" s="7">
        <f t="shared" si="3"/>
        <v>0</v>
      </c>
      <c r="I12" s="28">
        <f t="shared" si="3"/>
        <v>1566</v>
      </c>
      <c r="J12" s="28">
        <f t="shared" si="3"/>
        <v>1566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1566</v>
      </c>
      <c r="H13" s="7">
        <f t="shared" si="3"/>
        <v>0</v>
      </c>
      <c r="I13" s="28">
        <f t="shared" si="3"/>
        <v>1566</v>
      </c>
      <c r="J13" s="28">
        <f t="shared" si="3"/>
        <v>1566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v>1566</v>
      </c>
      <c r="H14" s="8"/>
      <c r="I14" s="28">
        <v>1566</v>
      </c>
      <c r="J14" s="28">
        <v>1566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28">
        <f>SUM(G22+G20+G18+G17)</f>
        <v>67462</v>
      </c>
      <c r="H15" s="7">
        <f>H16+H18+H22</f>
        <v>0</v>
      </c>
      <c r="I15" s="28">
        <f>SUM(I22+I20+I18+I17)</f>
        <v>66425</v>
      </c>
      <c r="J15" s="28">
        <f>SUM(J22+J20+J18+J17)</f>
        <v>66425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56909</v>
      </c>
      <c r="H16" s="7">
        <f>H17</f>
        <v>0</v>
      </c>
      <c r="I16" s="28">
        <f>SUM(I17)</f>
        <v>56909</v>
      </c>
      <c r="J16" s="28">
        <f>SUM(J17)</f>
        <v>56909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v>56909</v>
      </c>
      <c r="H17" s="29"/>
      <c r="I17" s="28">
        <v>56909</v>
      </c>
      <c r="J17" s="28">
        <v>56909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10074</v>
      </c>
      <c r="H18" s="7"/>
      <c r="I18" s="28">
        <f>SUM(I19)</f>
        <v>9037</v>
      </c>
      <c r="J18" s="28">
        <f>SUM(J19)</f>
        <v>9037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f>9324+750</f>
        <v>10074</v>
      </c>
      <c r="H19" s="8"/>
      <c r="I19" s="28">
        <v>9037</v>
      </c>
      <c r="J19" s="28">
        <v>9037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28">
        <f>SUM(G21)</f>
        <v>98</v>
      </c>
      <c r="H20" s="8"/>
      <c r="I20" s="28">
        <f>SUM(I21)</f>
        <v>98</v>
      </c>
      <c r="J20" s="28">
        <f>SUM(J21)</f>
        <v>98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28">
        <v>98</v>
      </c>
      <c r="J21" s="28">
        <v>98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371+10</f>
        <v>381</v>
      </c>
      <c r="H22" s="6">
        <f>SUM(H24:H24)</f>
        <v>0</v>
      </c>
      <c r="I22" s="28">
        <f>371+10</f>
        <v>381</v>
      </c>
      <c r="J22" s="28">
        <f>371+10</f>
        <v>381</v>
      </c>
    </row>
    <row r="23" spans="1:10" s="25" customFormat="1" x14ac:dyDescent="0.25">
      <c r="A23" s="26" t="s">
        <v>57</v>
      </c>
      <c r="B23" s="27">
        <v>900</v>
      </c>
      <c r="C23" s="27" t="s">
        <v>10</v>
      </c>
      <c r="D23" s="27" t="s">
        <v>11</v>
      </c>
      <c r="E23" s="27" t="s">
        <v>25</v>
      </c>
      <c r="F23" s="27" t="s">
        <v>56</v>
      </c>
      <c r="G23" s="28">
        <v>10</v>
      </c>
      <c r="H23" s="28"/>
      <c r="I23" s="28">
        <v>10</v>
      </c>
      <c r="J23" s="28">
        <v>10</v>
      </c>
    </row>
    <row r="24" spans="1:10" x14ac:dyDescent="0.25">
      <c r="A24" s="2" t="s">
        <v>36</v>
      </c>
      <c r="B24" s="3">
        <v>900</v>
      </c>
      <c r="C24" s="3" t="s">
        <v>10</v>
      </c>
      <c r="D24" s="3" t="s">
        <v>11</v>
      </c>
      <c r="E24" s="3" t="s">
        <v>25</v>
      </c>
      <c r="F24" s="3" t="s">
        <v>37</v>
      </c>
      <c r="G24" s="6">
        <v>371</v>
      </c>
      <c r="H24" s="8"/>
      <c r="I24" s="28">
        <v>371</v>
      </c>
      <c r="J24" s="28">
        <v>371</v>
      </c>
    </row>
    <row r="25" spans="1:10" ht="47.25" x14ac:dyDescent="0.25">
      <c r="A25" s="18" t="s">
        <v>38</v>
      </c>
      <c r="B25" s="19">
        <f>B22</f>
        <v>900</v>
      </c>
      <c r="C25" s="19" t="s">
        <v>10</v>
      </c>
      <c r="D25" s="19" t="s">
        <v>39</v>
      </c>
      <c r="E25" s="19"/>
      <c r="F25" s="19"/>
      <c r="G25" s="23">
        <f t="shared" ref="G25:J27" si="4">G26</f>
        <v>17406</v>
      </c>
      <c r="H25" s="24">
        <f t="shared" si="4"/>
        <v>0</v>
      </c>
      <c r="I25" s="23">
        <f t="shared" si="4"/>
        <v>16883</v>
      </c>
      <c r="J25" s="23">
        <f t="shared" si="4"/>
        <v>16883</v>
      </c>
    </row>
    <row r="26" spans="1:10" x14ac:dyDescent="0.25">
      <c r="A26" s="2" t="s">
        <v>12</v>
      </c>
      <c r="B26" s="3">
        <f>B25</f>
        <v>900</v>
      </c>
      <c r="C26" s="3" t="s">
        <v>10</v>
      </c>
      <c r="D26" s="3" t="s">
        <v>39</v>
      </c>
      <c r="E26" s="3" t="s">
        <v>13</v>
      </c>
      <c r="F26" s="9"/>
      <c r="G26" s="4">
        <f t="shared" si="4"/>
        <v>17406</v>
      </c>
      <c r="H26" s="5">
        <f t="shared" si="4"/>
        <v>0</v>
      </c>
      <c r="I26" s="4">
        <f t="shared" si="4"/>
        <v>16883</v>
      </c>
      <c r="J26" s="4">
        <f t="shared" si="4"/>
        <v>16883</v>
      </c>
    </row>
    <row r="27" spans="1:10" ht="33" x14ac:dyDescent="0.25">
      <c r="A27" s="2" t="s">
        <v>14</v>
      </c>
      <c r="B27" s="3">
        <f>B26</f>
        <v>900</v>
      </c>
      <c r="C27" s="3" t="s">
        <v>10</v>
      </c>
      <c r="D27" s="3" t="s">
        <v>39</v>
      </c>
      <c r="E27" s="3" t="s">
        <v>15</v>
      </c>
      <c r="F27" s="3"/>
      <c r="G27" s="10">
        <f t="shared" si="4"/>
        <v>17406</v>
      </c>
      <c r="H27" s="11">
        <f t="shared" si="4"/>
        <v>0</v>
      </c>
      <c r="I27" s="10">
        <f t="shared" si="4"/>
        <v>16883</v>
      </c>
      <c r="J27" s="10">
        <f t="shared" si="4"/>
        <v>16883</v>
      </c>
    </row>
    <row r="28" spans="1:10" x14ac:dyDescent="0.25">
      <c r="A28" s="2" t="s">
        <v>24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/>
      <c r="G28" s="10">
        <f>G29+G31+G33</f>
        <v>17406</v>
      </c>
      <c r="H28" s="11">
        <f>H29+H31+H33</f>
        <v>0</v>
      </c>
      <c r="I28" s="10">
        <f>I29+I31+I33</f>
        <v>16883</v>
      </c>
      <c r="J28" s="10">
        <f>J29+J31+J33</f>
        <v>16883</v>
      </c>
    </row>
    <row r="29" spans="1:10" ht="82.5" x14ac:dyDescent="0.25">
      <c r="A29" s="2" t="s">
        <v>18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19</v>
      </c>
      <c r="G29" s="6">
        <f>G30</f>
        <v>15964</v>
      </c>
      <c r="H29" s="7">
        <f>H30</f>
        <v>0</v>
      </c>
      <c r="I29" s="28">
        <f>I30</f>
        <v>15441</v>
      </c>
      <c r="J29" s="28">
        <f>J30</f>
        <v>15441</v>
      </c>
    </row>
    <row r="30" spans="1:10" ht="33" x14ac:dyDescent="0.25">
      <c r="A30" s="2" t="s">
        <v>20</v>
      </c>
      <c r="B30" s="3">
        <f>B29</f>
        <v>900</v>
      </c>
      <c r="C30" s="3" t="s">
        <v>10</v>
      </c>
      <c r="D30" s="3" t="s">
        <v>39</v>
      </c>
      <c r="E30" s="3" t="s">
        <v>25</v>
      </c>
      <c r="F30" s="3" t="s">
        <v>21</v>
      </c>
      <c r="G30" s="6">
        <v>15964</v>
      </c>
      <c r="H30" s="29"/>
      <c r="I30" s="28">
        <v>15441</v>
      </c>
      <c r="J30" s="28">
        <v>15441</v>
      </c>
    </row>
    <row r="31" spans="1:10" ht="33" x14ac:dyDescent="0.25">
      <c r="A31" s="2" t="s">
        <v>26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27</v>
      </c>
      <c r="G31" s="6">
        <f>G32</f>
        <v>1437</v>
      </c>
      <c r="H31" s="7">
        <f>H32</f>
        <v>0</v>
      </c>
      <c r="I31" s="28">
        <f>I32</f>
        <v>1437</v>
      </c>
      <c r="J31" s="28">
        <f>J32</f>
        <v>1437</v>
      </c>
    </row>
    <row r="32" spans="1:10" ht="33" x14ac:dyDescent="0.25">
      <c r="A32" s="2" t="s">
        <v>28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29</v>
      </c>
      <c r="G32" s="6">
        <v>1437</v>
      </c>
      <c r="H32" s="8"/>
      <c r="I32" s="28">
        <v>1437</v>
      </c>
      <c r="J32" s="28">
        <v>1437</v>
      </c>
    </row>
    <row r="33" spans="1:10" x14ac:dyDescent="0.25">
      <c r="A33" s="2" t="s">
        <v>34</v>
      </c>
      <c r="B33" s="3">
        <f>B31</f>
        <v>900</v>
      </c>
      <c r="C33" s="3" t="s">
        <v>10</v>
      </c>
      <c r="D33" s="3" t="s">
        <v>39</v>
      </c>
      <c r="E33" s="3" t="s">
        <v>25</v>
      </c>
      <c r="F33" s="3" t="s">
        <v>35</v>
      </c>
      <c r="G33" s="6">
        <v>5</v>
      </c>
      <c r="H33" s="7">
        <f>H34</f>
        <v>0</v>
      </c>
      <c r="I33" s="28">
        <v>5</v>
      </c>
      <c r="J33" s="28">
        <v>5</v>
      </c>
    </row>
    <row r="34" spans="1:10" x14ac:dyDescent="0.25">
      <c r="A34" s="2" t="s">
        <v>36</v>
      </c>
      <c r="B34" s="3">
        <v>900</v>
      </c>
      <c r="C34" s="3" t="s">
        <v>10</v>
      </c>
      <c r="D34" s="3" t="s">
        <v>39</v>
      </c>
      <c r="E34" s="3" t="s">
        <v>25</v>
      </c>
      <c r="F34" s="3" t="s">
        <v>37</v>
      </c>
      <c r="G34" s="6">
        <v>5</v>
      </c>
      <c r="H34" s="8"/>
      <c r="I34" s="28">
        <v>5</v>
      </c>
      <c r="J34" s="28">
        <v>5</v>
      </c>
    </row>
    <row r="35" spans="1:10" ht="15.75" x14ac:dyDescent="0.25">
      <c r="A35" s="18" t="s">
        <v>40</v>
      </c>
      <c r="B35" s="19">
        <f>B22</f>
        <v>900</v>
      </c>
      <c r="C35" s="19" t="s">
        <v>10</v>
      </c>
      <c r="D35" s="19" t="s">
        <v>41</v>
      </c>
      <c r="E35" s="19"/>
      <c r="F35" s="19"/>
      <c r="G35" s="23">
        <f>G42+G36+G49</f>
        <v>33030</v>
      </c>
      <c r="H35" s="23">
        <f>H42</f>
        <v>0</v>
      </c>
      <c r="I35" s="23">
        <f>I42+I36+I49</f>
        <v>15105</v>
      </c>
      <c r="J35" s="23">
        <f>J42+J36+J49</f>
        <v>15105</v>
      </c>
    </row>
    <row r="36" spans="1:10" ht="49.5" x14ac:dyDescent="0.25">
      <c r="A36" s="12" t="s">
        <v>42</v>
      </c>
      <c r="B36" s="3" t="s">
        <v>55</v>
      </c>
      <c r="C36" s="3" t="s">
        <v>10</v>
      </c>
      <c r="D36" s="3" t="s">
        <v>41</v>
      </c>
      <c r="E36" s="3" t="s">
        <v>43</v>
      </c>
      <c r="F36" s="3"/>
      <c r="G36" s="11">
        <f>SUM(G37)</f>
        <v>129</v>
      </c>
      <c r="H36" s="11">
        <f>H42+H37</f>
        <v>0</v>
      </c>
      <c r="I36" s="11">
        <f>SUM(I37)</f>
        <v>129</v>
      </c>
      <c r="J36" s="11">
        <f>SUM(J37)</f>
        <v>129</v>
      </c>
    </row>
    <row r="37" spans="1:10" ht="33" x14ac:dyDescent="0.25">
      <c r="A37" s="2" t="s">
        <v>44</v>
      </c>
      <c r="B37" s="3" t="s">
        <v>55</v>
      </c>
      <c r="C37" s="3" t="s">
        <v>10</v>
      </c>
      <c r="D37" s="3" t="s">
        <v>41</v>
      </c>
      <c r="E37" s="3" t="s">
        <v>45</v>
      </c>
      <c r="F37" s="3"/>
      <c r="G37" s="11">
        <f t="shared" ref="G37:J40" si="5">G38</f>
        <v>129</v>
      </c>
      <c r="H37" s="11">
        <f t="shared" si="5"/>
        <v>0</v>
      </c>
      <c r="I37" s="11">
        <f t="shared" si="5"/>
        <v>129</v>
      </c>
      <c r="J37" s="11">
        <f t="shared" si="5"/>
        <v>129</v>
      </c>
    </row>
    <row r="38" spans="1:10" x14ac:dyDescent="0.25">
      <c r="A38" s="2" t="s">
        <v>46</v>
      </c>
      <c r="B38" s="3" t="s">
        <v>55</v>
      </c>
      <c r="C38" s="3" t="s">
        <v>10</v>
      </c>
      <c r="D38" s="3" t="s">
        <v>41</v>
      </c>
      <c r="E38" s="3" t="s">
        <v>47</v>
      </c>
      <c r="F38" s="3"/>
      <c r="G38" s="11">
        <f t="shared" si="5"/>
        <v>129</v>
      </c>
      <c r="H38" s="11">
        <f t="shared" si="5"/>
        <v>0</v>
      </c>
      <c r="I38" s="11">
        <f t="shared" si="5"/>
        <v>129</v>
      </c>
      <c r="J38" s="11">
        <f t="shared" si="5"/>
        <v>129</v>
      </c>
    </row>
    <row r="39" spans="1:10" ht="33" x14ac:dyDescent="0.25">
      <c r="A39" s="2" t="s">
        <v>48</v>
      </c>
      <c r="B39" s="3" t="s">
        <v>55</v>
      </c>
      <c r="C39" s="3" t="s">
        <v>10</v>
      </c>
      <c r="D39" s="3" t="s">
        <v>41</v>
      </c>
      <c r="E39" s="3" t="s">
        <v>49</v>
      </c>
      <c r="F39" s="3"/>
      <c r="G39" s="11">
        <f t="shared" si="5"/>
        <v>129</v>
      </c>
      <c r="H39" s="11">
        <f t="shared" si="5"/>
        <v>0</v>
      </c>
      <c r="I39" s="11">
        <f t="shared" si="5"/>
        <v>129</v>
      </c>
      <c r="J39" s="11">
        <f t="shared" si="5"/>
        <v>129</v>
      </c>
    </row>
    <row r="40" spans="1:10" ht="33" x14ac:dyDescent="0.25">
      <c r="A40" s="2" t="s">
        <v>26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27</v>
      </c>
      <c r="G40" s="7">
        <f t="shared" si="5"/>
        <v>129</v>
      </c>
      <c r="H40" s="7">
        <f t="shared" si="5"/>
        <v>0</v>
      </c>
      <c r="I40" s="29">
        <f t="shared" si="5"/>
        <v>129</v>
      </c>
      <c r="J40" s="29">
        <f t="shared" si="5"/>
        <v>129</v>
      </c>
    </row>
    <row r="41" spans="1:10" ht="33" x14ac:dyDescent="0.25">
      <c r="A41" s="2" t="s">
        <v>28</v>
      </c>
      <c r="B41" s="3" t="s">
        <v>55</v>
      </c>
      <c r="C41" s="3" t="s">
        <v>10</v>
      </c>
      <c r="D41" s="3" t="s">
        <v>41</v>
      </c>
      <c r="E41" s="3" t="s">
        <v>49</v>
      </c>
      <c r="F41" s="3" t="s">
        <v>29</v>
      </c>
      <c r="G41" s="6">
        <v>129</v>
      </c>
      <c r="H41" s="7"/>
      <c r="I41" s="28">
        <v>129</v>
      </c>
      <c r="J41" s="28">
        <v>129</v>
      </c>
    </row>
    <row r="42" spans="1:10" x14ac:dyDescent="0.25">
      <c r="A42" s="2" t="s">
        <v>12</v>
      </c>
      <c r="B42" s="3">
        <f>B35</f>
        <v>900</v>
      </c>
      <c r="C42" s="3" t="s">
        <v>10</v>
      </c>
      <c r="D42" s="3" t="s">
        <v>41</v>
      </c>
      <c r="E42" s="3" t="s">
        <v>13</v>
      </c>
      <c r="F42" s="3"/>
      <c r="G42" s="4">
        <f t="shared" ref="G42:J43" si="6">G43</f>
        <v>32753</v>
      </c>
      <c r="H42" s="5">
        <f t="shared" si="6"/>
        <v>0</v>
      </c>
      <c r="I42" s="4">
        <f t="shared" si="6"/>
        <v>14828</v>
      </c>
      <c r="J42" s="4">
        <f t="shared" si="6"/>
        <v>14828</v>
      </c>
    </row>
    <row r="43" spans="1:10" x14ac:dyDescent="0.25">
      <c r="A43" s="2" t="s">
        <v>46</v>
      </c>
      <c r="B43" s="3">
        <f>B42</f>
        <v>900</v>
      </c>
      <c r="C43" s="3" t="s">
        <v>10</v>
      </c>
      <c r="D43" s="3" t="s">
        <v>41</v>
      </c>
      <c r="E43" s="3" t="s">
        <v>50</v>
      </c>
      <c r="F43" s="3"/>
      <c r="G43" s="4">
        <f t="shared" si="6"/>
        <v>32753</v>
      </c>
      <c r="H43" s="5">
        <f t="shared" si="6"/>
        <v>0</v>
      </c>
      <c r="I43" s="4">
        <f t="shared" si="6"/>
        <v>14828</v>
      </c>
      <c r="J43" s="4">
        <f t="shared" si="6"/>
        <v>14828</v>
      </c>
    </row>
    <row r="44" spans="1:10" x14ac:dyDescent="0.25">
      <c r="A44" s="2" t="s">
        <v>51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/>
      <c r="G44" s="4">
        <f>SUM(G45+G47)</f>
        <v>32753</v>
      </c>
      <c r="H44" s="4">
        <f>H47+H45</f>
        <v>0</v>
      </c>
      <c r="I44" s="4">
        <f>SUM(I45+I47)</f>
        <v>14828</v>
      </c>
      <c r="J44" s="4">
        <f>SUM(J45+J47)</f>
        <v>14828</v>
      </c>
    </row>
    <row r="45" spans="1:10" ht="82.5" x14ac:dyDescent="0.25">
      <c r="A45" s="2" t="s">
        <v>18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19</v>
      </c>
      <c r="G45" s="6">
        <f>G46</f>
        <v>27053</v>
      </c>
      <c r="H45" s="7">
        <f>H46</f>
        <v>0</v>
      </c>
      <c r="I45" s="28">
        <f>I46</f>
        <v>9128</v>
      </c>
      <c r="J45" s="28">
        <f>J46</f>
        <v>9128</v>
      </c>
    </row>
    <row r="46" spans="1:10" ht="33" x14ac:dyDescent="0.25">
      <c r="A46" s="2" t="s">
        <v>20</v>
      </c>
      <c r="B46" s="3">
        <f>B45</f>
        <v>900</v>
      </c>
      <c r="C46" s="3" t="s">
        <v>10</v>
      </c>
      <c r="D46" s="3" t="s">
        <v>41</v>
      </c>
      <c r="E46" s="3" t="s">
        <v>52</v>
      </c>
      <c r="F46" s="3" t="s">
        <v>21</v>
      </c>
      <c r="G46" s="6">
        <v>27053</v>
      </c>
      <c r="H46" s="8"/>
      <c r="I46" s="28">
        <v>9128</v>
      </c>
      <c r="J46" s="28">
        <v>9128</v>
      </c>
    </row>
    <row r="47" spans="1:10" ht="33" x14ac:dyDescent="0.25">
      <c r="A47" s="2" t="s">
        <v>26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27</v>
      </c>
      <c r="G47" s="28">
        <f>SUM(G48)</f>
        <v>5700</v>
      </c>
      <c r="H47" s="7"/>
      <c r="I47" s="28">
        <f>SUM(I48)</f>
        <v>5700</v>
      </c>
      <c r="J47" s="28">
        <f>SUM(J48)</f>
        <v>5700</v>
      </c>
    </row>
    <row r="48" spans="1:10" s="25" customFormat="1" ht="33" x14ac:dyDescent="0.25">
      <c r="A48" s="26" t="s">
        <v>28</v>
      </c>
      <c r="B48" s="27">
        <f>B43</f>
        <v>900</v>
      </c>
      <c r="C48" s="27" t="s">
        <v>10</v>
      </c>
      <c r="D48" s="27" t="s">
        <v>41</v>
      </c>
      <c r="E48" s="27" t="s">
        <v>52</v>
      </c>
      <c r="F48" s="27" t="s">
        <v>29</v>
      </c>
      <c r="G48" s="28">
        <v>5700</v>
      </c>
      <c r="H48" s="30"/>
      <c r="I48" s="28">
        <v>5700</v>
      </c>
      <c r="J48" s="28">
        <v>5700</v>
      </c>
    </row>
    <row r="49" spans="1:10" ht="49.5" x14ac:dyDescent="0.25">
      <c r="A49" s="2" t="s">
        <v>53</v>
      </c>
      <c r="B49" s="3">
        <f>B45</f>
        <v>900</v>
      </c>
      <c r="C49" s="3" t="s">
        <v>10</v>
      </c>
      <c r="D49" s="3" t="s">
        <v>41</v>
      </c>
      <c r="E49" s="3" t="s">
        <v>54</v>
      </c>
      <c r="F49" s="3"/>
      <c r="G49" s="4">
        <f t="shared" ref="G49:J50" si="7">G50</f>
        <v>148</v>
      </c>
      <c r="H49" s="4">
        <f t="shared" si="7"/>
        <v>0</v>
      </c>
      <c r="I49" s="4">
        <f t="shared" si="7"/>
        <v>148</v>
      </c>
      <c r="J49" s="4">
        <f t="shared" si="7"/>
        <v>148</v>
      </c>
    </row>
    <row r="50" spans="1:10" ht="33" x14ac:dyDescent="0.25">
      <c r="A50" s="2" t="s">
        <v>26</v>
      </c>
      <c r="B50" s="3">
        <f>B49</f>
        <v>900</v>
      </c>
      <c r="C50" s="3" t="s">
        <v>10</v>
      </c>
      <c r="D50" s="3" t="s">
        <v>41</v>
      </c>
      <c r="E50" s="3" t="s">
        <v>54</v>
      </c>
      <c r="F50" s="3" t="s">
        <v>27</v>
      </c>
      <c r="G50" s="6">
        <f t="shared" si="7"/>
        <v>148</v>
      </c>
      <c r="H50" s="7">
        <f t="shared" si="7"/>
        <v>0</v>
      </c>
      <c r="I50" s="28">
        <f t="shared" si="7"/>
        <v>148</v>
      </c>
      <c r="J50" s="28">
        <f t="shared" si="7"/>
        <v>148</v>
      </c>
    </row>
    <row r="51" spans="1:10" ht="33" x14ac:dyDescent="0.25">
      <c r="A51" s="2" t="s">
        <v>28</v>
      </c>
      <c r="B51" s="3" t="s">
        <v>55</v>
      </c>
      <c r="C51" s="3" t="s">
        <v>10</v>
      </c>
      <c r="D51" s="3" t="s">
        <v>41</v>
      </c>
      <c r="E51" s="3" t="s">
        <v>54</v>
      </c>
      <c r="F51" s="3" t="s">
        <v>29</v>
      </c>
      <c r="G51" s="6">
        <v>148</v>
      </c>
      <c r="H51" s="8"/>
      <c r="I51" s="28">
        <v>148</v>
      </c>
      <c r="J51" s="28">
        <v>148</v>
      </c>
    </row>
    <row r="53" spans="1:10" x14ac:dyDescent="0.25">
      <c r="A53" s="35"/>
      <c r="B53" s="31"/>
      <c r="C53" s="31"/>
      <c r="D53" s="31"/>
      <c r="E53" s="32"/>
      <c r="F53" s="33"/>
      <c r="G53" s="25"/>
      <c r="H53" s="25"/>
      <c r="I53" s="34"/>
      <c r="J53" s="36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2019г.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2020-02-12T06:31:39Z</cp:lastPrinted>
  <dcterms:created xsi:type="dcterms:W3CDTF">2014-07-10T05:49:29Z</dcterms:created>
  <dcterms:modified xsi:type="dcterms:W3CDTF">2020-05-29T09:08:38Z</dcterms:modified>
</cp:coreProperties>
</file>