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480" yWindow="3150" windowWidth="18195" windowHeight="4170"/>
  </bookViews>
  <sheets>
    <sheet name="Прил №1. Финансы" sheetId="2" r:id="rId1"/>
    <sheet name="Прил №2. Оценка эффективности " sheetId="5" r:id="rId2"/>
    <sheet name="Прил №3. Показатели" sheetId="6" r:id="rId3"/>
    <sheet name="Лист1" sheetId="3" r:id="rId4"/>
  </sheets>
  <definedNames>
    <definedName name="_GoBack" localSheetId="0">'Прил №1. Финансы'!#REF!</definedName>
    <definedName name="_GoBack" localSheetId="1">'Прил №2. Оценка эффективности '!#REF!</definedName>
    <definedName name="_GoBack" localSheetId="2">'Прил №3. Показатели'!#REF!</definedName>
    <definedName name="_xlnm.Print_Titles" localSheetId="0">'Прил №1. Финансы'!$4:$7</definedName>
    <definedName name="_xlnm.Print_Titles" localSheetId="1">'Прил №2. Оценка эффективности '!$4:$7</definedName>
    <definedName name="_xlnm.Print_Titles" localSheetId="2">'Прил №3. Показатели'!$4:$7</definedName>
  </definedNames>
  <calcPr calcId="145621"/>
</workbook>
</file>

<file path=xl/calcChain.xml><?xml version="1.0" encoding="utf-8"?>
<calcChain xmlns="http://schemas.openxmlformats.org/spreadsheetml/2006/main">
  <c r="R31" i="2"/>
  <c r="P30" l="1"/>
  <c r="O31" l="1"/>
  <c r="O33"/>
  <c r="R32"/>
  <c r="O32"/>
  <c r="Q29"/>
  <c r="P29"/>
  <c r="O29"/>
  <c r="F16" l="1"/>
  <c r="I10" l="1"/>
  <c r="Q11" l="1"/>
  <c r="E50" l="1"/>
  <c r="F50"/>
  <c r="P14" l="1"/>
  <c r="O14"/>
  <c r="I14"/>
  <c r="D14"/>
  <c r="N14" l="1"/>
  <c r="E45"/>
  <c r="E16" l="1"/>
  <c r="G16"/>
  <c r="H16"/>
  <c r="J16"/>
  <c r="K16"/>
  <c r="L16"/>
  <c r="M16"/>
  <c r="E22"/>
  <c r="F22"/>
  <c r="G22"/>
  <c r="H22"/>
  <c r="J22"/>
  <c r="K22"/>
  <c r="L22"/>
  <c r="M22"/>
  <c r="E27"/>
  <c r="F27"/>
  <c r="G27"/>
  <c r="H27"/>
  <c r="J27"/>
  <c r="K27"/>
  <c r="P27" s="1"/>
  <c r="L27"/>
  <c r="M27"/>
  <c r="E35"/>
  <c r="F35"/>
  <c r="G35"/>
  <c r="H35"/>
  <c r="J35"/>
  <c r="O35" s="1"/>
  <c r="K35"/>
  <c r="L35"/>
  <c r="M35"/>
  <c r="E38"/>
  <c r="F38"/>
  <c r="G38"/>
  <c r="H38"/>
  <c r="J38"/>
  <c r="K38"/>
  <c r="L38"/>
  <c r="M38"/>
  <c r="E42"/>
  <c r="F42"/>
  <c r="G42"/>
  <c r="H42"/>
  <c r="J42"/>
  <c r="O42" s="1"/>
  <c r="K42"/>
  <c r="L42"/>
  <c r="M42"/>
  <c r="F45"/>
  <c r="G45"/>
  <c r="H45"/>
  <c r="J45"/>
  <c r="K45"/>
  <c r="L45"/>
  <c r="M45"/>
  <c r="Q45"/>
  <c r="R45"/>
  <c r="G50"/>
  <c r="H50"/>
  <c r="J50"/>
  <c r="O50" s="1"/>
  <c r="K50"/>
  <c r="P50" s="1"/>
  <c r="L50"/>
  <c r="M50"/>
  <c r="O16" l="1"/>
  <c r="G51"/>
  <c r="E51"/>
  <c r="M51"/>
  <c r="K51"/>
  <c r="H51"/>
  <c r="F51"/>
  <c r="Q22"/>
  <c r="L51"/>
  <c r="O22"/>
  <c r="J51"/>
  <c r="R35"/>
  <c r="R22"/>
  <c r="P22"/>
  <c r="O27"/>
  <c r="R16"/>
  <c r="Q16"/>
  <c r="P16"/>
  <c r="I40" l="1"/>
  <c r="I19" l="1"/>
  <c r="P21" l="1"/>
  <c r="I11" l="1"/>
  <c r="I12"/>
  <c r="I13"/>
  <c r="I15"/>
  <c r="I18"/>
  <c r="I20"/>
  <c r="I21"/>
  <c r="I24"/>
  <c r="I25"/>
  <c r="I26"/>
  <c r="I29"/>
  <c r="I30"/>
  <c r="I31"/>
  <c r="I32"/>
  <c r="I33"/>
  <c r="I34"/>
  <c r="I37"/>
  <c r="I38" s="1"/>
  <c r="I41"/>
  <c r="I42" s="1"/>
  <c r="I44"/>
  <c r="I45" s="1"/>
  <c r="I47"/>
  <c r="I48"/>
  <c r="I49"/>
  <c r="D29"/>
  <c r="D30"/>
  <c r="D31"/>
  <c r="D32"/>
  <c r="D33"/>
  <c r="D34"/>
  <c r="D37"/>
  <c r="D38" s="1"/>
  <c r="D40"/>
  <c r="D41"/>
  <c r="D44"/>
  <c r="D45" s="1"/>
  <c r="D47"/>
  <c r="D48"/>
  <c r="D49"/>
  <c r="D10"/>
  <c r="D11"/>
  <c r="D12"/>
  <c r="N12" s="1"/>
  <c r="D13"/>
  <c r="N13" s="1"/>
  <c r="D15"/>
  <c r="D18"/>
  <c r="D19"/>
  <c r="D20"/>
  <c r="D21"/>
  <c r="D24"/>
  <c r="D25"/>
  <c r="D26"/>
  <c r="I9"/>
  <c r="D9"/>
  <c r="N32" l="1"/>
  <c r="N25"/>
  <c r="D16"/>
  <c r="D50"/>
  <c r="D35"/>
  <c r="I50"/>
  <c r="N50" s="1"/>
  <c r="I27"/>
  <c r="I16"/>
  <c r="D27"/>
  <c r="N18"/>
  <c r="D22"/>
  <c r="N40"/>
  <c r="D42"/>
  <c r="N42" s="1"/>
  <c r="I35"/>
  <c r="I22"/>
  <c r="N20"/>
  <c r="N29"/>
  <c r="N30"/>
  <c r="N44"/>
  <c r="N45" s="1"/>
  <c r="N34"/>
  <c r="N21"/>
  <c r="N19"/>
  <c r="N10"/>
  <c r="N9"/>
  <c r="N49"/>
  <c r="N48"/>
  <c r="N47"/>
  <c r="N41"/>
  <c r="N37"/>
  <c r="N38" s="1"/>
  <c r="N26"/>
  <c r="N24"/>
  <c r="N11"/>
  <c r="N33"/>
  <c r="N31"/>
  <c r="I51" l="1"/>
  <c r="D51"/>
  <c r="N22"/>
  <c r="N35"/>
  <c r="N16"/>
  <c r="N27"/>
  <c r="P19"/>
  <c r="Q37" l="1"/>
  <c r="Q38" s="1"/>
  <c r="P26" l="1"/>
  <c r="O12" l="1"/>
  <c r="P25" l="1"/>
  <c r="O41" l="1"/>
  <c r="O40"/>
  <c r="O34"/>
  <c r="O18"/>
  <c r="R13"/>
  <c r="O13"/>
  <c r="P49"/>
  <c r="O49"/>
  <c r="O24" l="1"/>
  <c r="P24"/>
  <c r="P47" l="1"/>
  <c r="O47"/>
  <c r="O48"/>
  <c r="P44"/>
  <c r="P45" s="1"/>
  <c r="O44"/>
  <c r="O45" s="1"/>
  <c r="O25"/>
  <c r="O26"/>
  <c r="O19"/>
  <c r="P20"/>
  <c r="O20"/>
  <c r="R21"/>
  <c r="Q21"/>
  <c r="O21"/>
  <c r="R11"/>
  <c r="P11"/>
  <c r="O11"/>
  <c r="R10"/>
  <c r="O10"/>
  <c r="R9"/>
  <c r="P9"/>
  <c r="O9"/>
  <c r="R37"/>
  <c r="R38" s="1"/>
  <c r="P37"/>
  <c r="P38" s="1"/>
  <c r="O37"/>
  <c r="O38" s="1"/>
  <c r="O30"/>
  <c r="P31"/>
  <c r="N51" l="1"/>
  <c r="R51" l="1"/>
  <c r="O51"/>
  <c r="Q51"/>
  <c r="P51"/>
</calcChain>
</file>

<file path=xl/sharedStrings.xml><?xml version="1.0" encoding="utf-8"?>
<sst xmlns="http://schemas.openxmlformats.org/spreadsheetml/2006/main" count="700" uniqueCount="487">
  <si>
    <t>№ п.п.</t>
  </si>
  <si>
    <t>Наименование муниципальной программ</t>
  </si>
  <si>
    <t>Координатор муниципальной программы</t>
  </si>
  <si>
    <t>Финансовые расходы, тыс.руб.</t>
  </si>
  <si>
    <t xml:space="preserve"> Исполнение,  (факт /утвержденный план х 100)</t>
  </si>
  <si>
    <t xml:space="preserve">Местный бюджет </t>
  </si>
  <si>
    <t>Обл. бюджет</t>
  </si>
  <si>
    <t>Фед. бюджет</t>
  </si>
  <si>
    <t>Внебюджет</t>
  </si>
  <si>
    <t>Всего</t>
  </si>
  <si>
    <t>Департамент городского хозяйства</t>
  </si>
  <si>
    <t>-</t>
  </si>
  <si>
    <t>Муниципальная программа «Благоустройство территории городского округа Тольятти на 2015-2024 годы»</t>
  </si>
  <si>
    <t>Департамент дорожного хозяйства и транспорта</t>
  </si>
  <si>
    <t>Департамент экономического развития</t>
  </si>
  <si>
    <t>Управление международных и межрегиональных связей</t>
  </si>
  <si>
    <t>Департамент градостроительной деятельности</t>
  </si>
  <si>
    <t>Департамент социального обеспечения</t>
  </si>
  <si>
    <t>Управление физической культуры и спорта</t>
  </si>
  <si>
    <t>Департамент по управлению муниципальным имуществом</t>
  </si>
  <si>
    <t>Департамент образования</t>
  </si>
  <si>
    <t>Департамент культуры</t>
  </si>
  <si>
    <t>Департамент общественной безопасности</t>
  </si>
  <si>
    <t xml:space="preserve">Управление муниципальной службы и кадровой политики </t>
  </si>
  <si>
    <t>Департамент информационных технологий и связи</t>
  </si>
  <si>
    <t>Муниципальная программа «Развитие инфраструктуры градостроительной деятельности городского округа Тольятти на 2017-2022 годы»</t>
  </si>
  <si>
    <t xml:space="preserve">Муниципальная  программа «Развитие потребительского рынка в городском округе Тольятти на 2017-2021 годы» </t>
  </si>
  <si>
    <t>Муниципальная  программа «Развитие физической культуры и спорта в городском округе Тольятти на 2017-2021 годы»</t>
  </si>
  <si>
    <t>Муниципальная программа «Охрана окружающей среды на территории городского округа Тольяттина 2017-2021 годы»</t>
  </si>
  <si>
    <t>Муниципальная  программа «Развитие информационно-телекоммуникационной инфраструктуры городского округа Тольятти на 2017-2021 годы»</t>
  </si>
  <si>
    <t>Муниципальная  программа «Противодействие коррупции в городском округе Тольятти на 2017-2021 годы»</t>
  </si>
  <si>
    <t xml:space="preserve">Организационное управление </t>
  </si>
  <si>
    <t>Отдел развития потребительского рынка</t>
  </si>
  <si>
    <t xml:space="preserve">Управление взаимодействия с общественностью 
</t>
  </si>
  <si>
    <t xml:space="preserve">Муниципальная  программа «Развитие органов местного самоуправления городского округа Тольятти на 2017-2022 годы» </t>
  </si>
  <si>
    <t xml:space="preserve">               Приоритетное направление "ЭКОГОРОД"</t>
  </si>
  <si>
    <t xml:space="preserve">           Приоритетное направление "ТОЛЬЯТТИ - ЭТО ЛЮДИ"</t>
  </si>
  <si>
    <t xml:space="preserve">          Приоритетное направление "ГОРОД  ЖИЗНИ"</t>
  </si>
  <si>
    <t xml:space="preserve">         Приоритетное направление "ГОРОДСКОЕ СООБЩЕСТВО"</t>
  </si>
  <si>
    <t xml:space="preserve">        Направление "АДМИНИСТРАТИВНОЕ И БЮДЖЕТНОЕ РЕФОРМИРОВАНИЕ" (Прочие программы, связанные с реализацией Стратегии)</t>
  </si>
  <si>
    <t xml:space="preserve">          Приоритетное направление "ГОРОД  БОЛЬШИХ ПРОЕКТОВ"</t>
  </si>
  <si>
    <t xml:space="preserve">         Приоритетное направление "ВОЗМОЖНОСТИ ДЛЯ КАЖДОГО"</t>
  </si>
  <si>
    <t xml:space="preserve">         Приоритетное направление "ТОЛЬЯТТИ МОБИЛЬНЫЙ"</t>
  </si>
  <si>
    <t xml:space="preserve">Муниципальная программа «Содержание и ремонт объектов и сетей инженерной инфраструктуры городского округа Тольятти на 2018-2022 годы» </t>
  </si>
  <si>
    <t xml:space="preserve">Муниципальная программа «Ремонт  помещений,  находящихся в муниципальной собственности городского округа Тольятти, на 2018-2022 годы» </t>
  </si>
  <si>
    <t xml:space="preserve">Муниципальная  программа «Развитие малого и среднего предпринимательства  городского округа Тольятти на 2018-2022 годы» </t>
  </si>
  <si>
    <t>Муниципальная  программа «Капитальный ремонт многоквартирных домов городского округа Тольятти на 2019-2023 годы»</t>
  </si>
  <si>
    <t>Муниципальная  программа «Охрана, защита и воспроизводство лесов, расположенных в границах городского округа Тольятти, на 2019-2023 годы»</t>
  </si>
  <si>
    <t xml:space="preserve">Муниципальная программа «Профилактика наркомании населения  городского округа Тольятти на 2019-2023 годы» </t>
  </si>
  <si>
    <t>Муниципальная  программа «Культура Тольятти на 2019-2023 годы»</t>
  </si>
  <si>
    <t>Муниципальная  программа городского округа Тольятти «Молодой семье – доступное жилье» на 2014-2025 годы</t>
  </si>
  <si>
    <t>Муниципальная программа   «Тольятти – чистый город  на 2020-2024 годы»</t>
  </si>
  <si>
    <t>Муниципальная  программа «Профилактика терроризма, экстремизма и иных правонарушений на территории городского округа Тольятти на 2020-2024 годы»</t>
  </si>
  <si>
    <t>Муниципальная  программа «Создание условий для улучшения качества жизни жителей городского округа Тольятти на 2020-2024 годы»</t>
  </si>
  <si>
    <t>Муниципальная программа «Формирование современной городской среды на 2018 - 2024 годы»</t>
  </si>
  <si>
    <t xml:space="preserve">          Всего по направлению:</t>
  </si>
  <si>
    <t xml:space="preserve">  Всего по направлению:</t>
  </si>
  <si>
    <t>Приложение  № 1  к  Сводному годовому докладу администрации городского округа Тольятти о ходе реализации и об оценке эффективности реализации муниципальных программ городского округа Тольятти за 2021 год</t>
  </si>
  <si>
    <t>Отчет о финансовом исполнении  реализации муниципальных  программ городского округа Тольятти  за  2021 год</t>
  </si>
  <si>
    <t>План на 2021 год.</t>
  </si>
  <si>
    <t>Факт за 2021 год.</t>
  </si>
  <si>
    <t>Муниципальная  программа «Развитие системы образования городского округа Тольятти на 2021-2027 годы»</t>
  </si>
  <si>
    <t xml:space="preserve"> Муниципальная программа «Укрепление общественного здоровья в городском округе Тольятти» на 2021-2024 годы</t>
  </si>
  <si>
    <t>Муниципальная  программа «Молодежь Тольятти на 2021-2030 гг.»</t>
  </si>
  <si>
    <t>Муниципальная  программа «Создание условий для развития туризма на территории городского округа Тольятти на 2021-2030 годы»</t>
  </si>
  <si>
    <t>Муниципальная программа «Поддержка социально ориентированных некоммерческих организаций, территориального общественного самоуправления и общественных инициатив в городском округе Тольятти на 2021 - 2027 годы»</t>
  </si>
  <si>
    <t>Муниципальная программа «Защита населения и территорий от чрезвычайных ситуаций в мирное и военное время, обеспечение первичных мер пожарной безопасности и безопасности людей на водных объектах в городском округе Тольятти на 2021 - 2025 годы»</t>
  </si>
  <si>
    <t>*</t>
  </si>
  <si>
    <t xml:space="preserve">В плановые и фактические объемы финансирования  не включаются расходы не оплату принятых обязательств прошлых периодов. </t>
  </si>
  <si>
    <t>ИТОГО:   27  программ  *</t>
  </si>
  <si>
    <t>Муниципальная  программа «Развитие транспортной системы и дорожного хозяйства городского округа Тольятти на 2021-2025 гг.»</t>
  </si>
  <si>
    <t>Приложение  № 2  к  Сводному годовому докладу администрации городского округа Тольятти о ходе реализации и об оценке эффективности реализации муниципальных программ городского округа Тольятти за 2021 год</t>
  </si>
  <si>
    <t xml:space="preserve">Оценка эффективности реализации муниципальных программ городского округа Тольятти за 2021 год </t>
  </si>
  <si>
    <t>Наименование муниципальной программы</t>
  </si>
  <si>
    <t>Коэффициенты результативности за отчетный период</t>
  </si>
  <si>
    <r>
      <t xml:space="preserve">Показатель эффективности за отчетный год, (%)
</t>
    </r>
    <r>
      <rPr>
        <b/>
        <sz val="9"/>
        <rFont val="Times New Roman"/>
        <family val="1"/>
        <charset val="204"/>
      </rPr>
      <t xml:space="preserve"> </t>
    </r>
    <r>
      <rPr>
        <b/>
        <sz val="8"/>
        <rFont val="Times New Roman"/>
        <family val="1"/>
        <charset val="204"/>
      </rPr>
      <t>Э ≥ 90% - эффективная
Э от 50% до 90% -недостаточно эффективная
Э ≤ 50% - неэффективная</t>
    </r>
  </si>
  <si>
    <t xml:space="preserve">Уровень достижения показателей (индикаторов)  муниципальных программ, (%)   </t>
  </si>
  <si>
    <t xml:space="preserve">Уровень исполнения планового объема финансового обеспечения муниципальных программ, (%)             </t>
  </si>
  <si>
    <t xml:space="preserve">Уровень исполнения плана реализации мероприятий  муниципальных программ, (%)   </t>
  </si>
  <si>
    <t>Муниципальная  программа «Создание условий для улучшения качества жизни жителей городского округа Тольятти» на 2020-2024 годы</t>
  </si>
  <si>
    <t xml:space="preserve">           Приоритетное направление "ЭКОГОРОД"</t>
  </si>
  <si>
    <t xml:space="preserve"> Муниципальная программа «Формирование современной городской среды на 2018 - 2024 годы»</t>
  </si>
  <si>
    <t xml:space="preserve">Муниципальная программа «Ремонт  помещений  находящихся в муниципальной собственности городского округа Тольятти, на 2018-2022 годы» </t>
  </si>
  <si>
    <t xml:space="preserve">         Приоритетное направление "ТОЛЬЯТТИ  МОБИЛЬНЫЙ"</t>
  </si>
  <si>
    <t xml:space="preserve">         Приоритетное направление "ГОРОД БОЛЬШИХ ПРОЕКТОВ"</t>
  </si>
  <si>
    <t xml:space="preserve">         Направление "АДМИНИСТРАТИВНОЕ И БЮДЖЕТНОЕ РЕФОРМИРОВАНИЕ" (Прочие программы, связанные с реализацией Стратегии)</t>
  </si>
  <si>
    <t>Приложение  № 3  к  Сводному годовому докладу администрации городского округа Тольятти о ходе реализации и об оценке эффективности реализации муниципальных программ городского округа Тольятти за 2021 год</t>
  </si>
  <si>
    <t xml:space="preserve">Основные показатели реализации муниципальных программ городского округа Тольятти за  2021 год </t>
  </si>
  <si>
    <t>Наименование показателей</t>
  </si>
  <si>
    <t>Значение показателей за отчетный год</t>
  </si>
  <si>
    <t>Фактическое значение,              (ед. измерения)</t>
  </si>
  <si>
    <t>Уровень достижения плана, (%)</t>
  </si>
  <si>
    <t xml:space="preserve">                 Приоритетное направление  «ТОЛЬЯТТИ - ЭТО ЛЮДИ»</t>
  </si>
  <si>
    <t>Доля населения, систематически занимающегося физической культурой и спортом, в общей численности населения, в том числе:</t>
  </si>
  <si>
    <t>47,19 (%)</t>
  </si>
  <si>
    <t>Доля лиц с ограниченными возможностями здоровья и инвалидов, систематически занимающихся физической культурой и спортом, в общей численности данной категории населения</t>
  </si>
  <si>
    <t>20,2 (%)</t>
  </si>
  <si>
    <t>Показатели (индикаторы) Стратегии:</t>
  </si>
  <si>
    <t xml:space="preserve">Доля населения, систематически занимающегося физической культурой и спортом (инерционный (план 41%) /целевой  (план 50,2%)/модернизационный (план 52,2%) сценарии развития г.о. Тольятти  
</t>
  </si>
  <si>
    <t>115,1
показатель достигнут при инерционном плановом сценарии (41%)</t>
  </si>
  <si>
    <t>Целевые показатели (индикаторы) национальных  и федеральных проектов  в части, касающейся городского округа Тольятти:
Федеральный проект "Спорт - норма жизни" национального проекта "Демография":</t>
  </si>
  <si>
    <t>Доля населения в возрасте от 3 до 79 лет, систематически занимающихся физической культурой и спортом в общей численности населения в возрасте  от 3 до 79 лет</t>
  </si>
  <si>
    <t xml:space="preserve">Количество молодых семей, улучшивших жилищные условия при оказании содействия за счет средств местного бюджета, в том числе поступающих в местный бюджет средств федерального и областного бюджетов
</t>
  </si>
  <si>
    <t>419 (ед.)</t>
  </si>
  <si>
    <t>Доля детей дошкольного возраста, посещающих МДОУ, в соответствии с плановыми значениями муниципального задания</t>
  </si>
  <si>
    <t>95,7 (%)</t>
  </si>
  <si>
    <t>Уровень освоения обучающимися образовательной программы начального общего образования, образовательной программы основного общего образования и образовательной программы среднего общего образования по завершении первого, второго и третьего уровней общего образования</t>
  </si>
  <si>
    <t>100 (%)</t>
  </si>
  <si>
    <t>Полнота реализации образовательной программы начального общего образования, образовательной программы основного общего образования и образовательной программы среднего общего образования</t>
  </si>
  <si>
    <t>Доля родителей (законных представителей), удовлетворенных условиями и качеством предоставляемой образовательной услуги в рамках реализации дополнительных общеобразовательных программ</t>
  </si>
  <si>
    <t>90 (%)</t>
  </si>
  <si>
    <t>Завершить капитальный ремонт в МБУ</t>
  </si>
  <si>
    <t xml:space="preserve">Доля участников школьного этапа ВСОШ в общей численности учащихся 4-11 классов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t>
  </si>
  <si>
    <t>86,5 (%)</t>
  </si>
  <si>
    <t>Доля участников окружного этапа ВСОШ в общей численности учащихся 7-11 классов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</si>
  <si>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24,3 (%)</t>
  </si>
  <si>
    <t>Увеличение численности учащихся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округа, ставших победителями и/или призерами на региональном этапе ВСОШ, по сравнению с аналогичным периодом прошлого года</t>
  </si>
  <si>
    <t>108 (чел.)</t>
  </si>
  <si>
    <t>Доля педагогов, предъявляющих свой опыт педагогическому сообществу города, области</t>
  </si>
  <si>
    <t>50 (%)</t>
  </si>
  <si>
    <t>Количество проведенных профессиональных конкурсов, интеллектуальных, досуговых и физкультурно-оздоровительных мероприятий для работников МОУ</t>
  </si>
  <si>
    <t>15 (ед.)</t>
  </si>
  <si>
    <t>Количество родителей, участвующих в мероприятиях по повышению правовой культуры</t>
  </si>
  <si>
    <t>470 (чел.)</t>
  </si>
  <si>
    <t>Доля педагогов системы общего образования в возрасте до 35 лет, вовлеченных в различные формы поддержки и сопровождения в первые три года работы</t>
  </si>
  <si>
    <t xml:space="preserve">Доля общеобразовательных организаций, в которых обеспечено систематическое психолого-педагогическое сопровождение, в общем количестве </t>
  </si>
  <si>
    <t>Доля педагогов-психологов, работающих с обучающимися муниципальных общеобразовательных учреждений, ежегодно повышающих квалификацию путем участия в семинарах, вебинарах, конкурсах, конференциях</t>
  </si>
  <si>
    <t>10 (%)</t>
  </si>
  <si>
    <t>Количество работников, привлекаемых к образовательной деятельности, осуществляющих повышение квалификации с целью повышения их компетенции в области современных технологий электронного обучения</t>
  </si>
  <si>
    <t>400 (ед.)</t>
  </si>
  <si>
    <t>Доля МБУ, реализующих проекты развития в управленческих портфелях ДО</t>
  </si>
  <si>
    <t>64 (%)</t>
  </si>
  <si>
    <t>Доля педагогических работников ОУ, участвующих в разработке проектов (от общего числа педагогов)</t>
  </si>
  <si>
    <t>9 (%)</t>
  </si>
  <si>
    <t>Доля педагогических работников ОУ, участвующих в реализации нововведений (проектов)</t>
  </si>
  <si>
    <t>38 (%)</t>
  </si>
  <si>
    <t xml:space="preserve">Доля педагогических работников общего образования, прошедших повышение квалификации в рамках периодической аттестации в цифровой форме с использованием информационного ресурса «Одного окна», в общем числе педагогических работников </t>
  </si>
  <si>
    <t>28 (%)</t>
  </si>
  <si>
    <t>Показатели (индикаторы) Стратегии</t>
  </si>
  <si>
    <t>Охват детей в возрасте от 9 месяцев и до 7 лет услугами дошкольного образования</t>
  </si>
  <si>
    <t>73 (%)</t>
  </si>
  <si>
    <t>Целевые показатели (индикаторы) национального проекта "Обоазование" в части, касающейся городского округа Тольятти</t>
  </si>
  <si>
    <t>Доля образовательных организаций, реализующих программы общего образования, дополнительного образования для детей и среднего профессионального образования, осуществляющих образовательную деятельность с использованием федеральной информационно-сервисной платформы цифровой образовательной среды, в общем числе образовательных организаций</t>
  </si>
  <si>
    <t>Доля обучающихся по программам общего образования, дополнительного образования для детей и среднего профессионального образования, для которых формируется цифровой образовательный профиль и индивидуальный план обучения с использованием федеральной информационно-сервисной платформы цифровой образовательной среды, в общем числе обучающихся по указанным программам</t>
  </si>
  <si>
    <t>52,3 (%)</t>
  </si>
  <si>
    <t>Начать строительство зданий общеобразовательных учреждений</t>
  </si>
  <si>
    <t>1 (здание)</t>
  </si>
  <si>
    <t>Образовательные организации обеспечены материально-технической базой по предметной области «Технология»</t>
  </si>
  <si>
    <t>1 (ед.)</t>
  </si>
  <si>
    <t>Образовательные организации обеспечены материально-технической базой для внедрения цифровой образовательной среды</t>
  </si>
  <si>
    <t>Эффективность мер по созданию возможностей для образования детей</t>
  </si>
  <si>
    <t>58,9 (%)</t>
  </si>
  <si>
    <t>Численность обучающихся, принявших участие в открытых онлайн-уроках, реализуемых с учетом опыта цикла открытых уроков «Проектория», направленных на раннюю профориентацию</t>
  </si>
  <si>
    <t>27,9  (тыс.чел.)</t>
  </si>
  <si>
    <t>Число детей, получивших рекомендации по построению индивидуального учебного плана в соответствии с выбранными профессиональными компетенциями (профессиональными областями деятельности) в том числе по итогам участия в проекте «Билет в будущее»</t>
  </si>
  <si>
    <t>10 (тыс.чел.)</t>
  </si>
  <si>
    <t>Доля граждан, положительно оценивших качество услуг психолого-педагогической, методической и консультативной помощи, от общего количества обратившихся за получением услуги</t>
  </si>
  <si>
    <t>Доля педагогических работников общеобразовательных организаций, прошедших повышение квалификации, в том числе в центрах непрерывного повышения профессионального мастерства</t>
  </si>
  <si>
    <t>17,1 (%)</t>
  </si>
  <si>
    <t xml:space="preserve">Доля педагогических работников и управленческих кадров системы общего, дополнительного образования детей и профессионального образования повысили уровень профессионального мастерства по дополнительным
профессиональным программам
</t>
  </si>
  <si>
    <t>8,7 (%)</t>
  </si>
  <si>
    <t>Целевые показатели (индикаторы) национального проекта «Демография» в части, касающейся городского округа Тольятти</t>
  </si>
  <si>
    <t>Спроектировать, построить и ввести в эксплуатацию здания детских садов</t>
  </si>
  <si>
    <t>Показатели (индикаторы) Стратегии, целевые показатели (индикаторы) национального проекта «Демография» в части, касающейся городского округа Тольятти</t>
  </si>
  <si>
    <t>Доступность дошкольного образования для детей в возрасте от полутора до трех лет</t>
  </si>
  <si>
    <t>Показатели (индикаторы) Стратегии, целевые показатели (индикаторы) национального проекта «Образование» в части, касающейся городского округа Тольятти</t>
  </si>
  <si>
    <t>Охват детей деятельностью РЦОД, технопарков «Кванториум» и центров «IT-Куб»</t>
  </si>
  <si>
    <t>Доля детей в возрасте от 5 до 18 лет, охваченных дополнительным образованием</t>
  </si>
  <si>
    <t>86,9 (%)</t>
  </si>
  <si>
    <t xml:space="preserve"> Уровень незаконного потребления наркотических средств, психотропных веществ и их прекурсоров населением городского округа Тольятти </t>
  </si>
  <si>
    <t>251,8                                                         (чел. на 100 тыс.населения)</t>
  </si>
  <si>
    <t>Количество респондентов, охваченных социологическими исследованиями</t>
  </si>
  <si>
    <t>1150 (чел.)</t>
  </si>
  <si>
    <t>Количество тематических публикаций в печатных СМИ, на официальном сайте администрации, в социальных сетях, программ на радио, телевидении, направленных на формирование здорового образа жизни подростков и молодежи и на формирование у населения негативного отношения к наркомании</t>
  </si>
  <si>
    <t>75 (ед.)</t>
  </si>
  <si>
    <t>Количество случаев острых отравлений наркотическими веществами среди несовершеннолетних в городском округе Тольятти</t>
  </si>
  <si>
    <t>5 (чел.)</t>
  </si>
  <si>
    <t>Доля  учащихся 5-11 классов муниципальных общеобразовательных учреждений городского округа Тольятти, участвующих в реализации профилактических антинаркотических мероприятий настоящей муниципальной программы, от общей численности учащихся 5-11 классов муниципальных общеобразовательных учреждений городского округа Тольятти</t>
  </si>
  <si>
    <t>97,5 (%)</t>
  </si>
  <si>
    <t>Количество специалистов, прошедших обучение в ГБУЗ СО "ТНД", для проведения работы по профилактике наркомании в муниципальных общеобразовательных учреждениях, учреждениях дополнительного образования, государственных учреждениях среднего профессионального образования городского округа Тольятти</t>
  </si>
  <si>
    <t>228 (чел.)</t>
  </si>
  <si>
    <t>Доля лиц, потребляющих наркотические средства и психотропные вещества в немедицинских целях, участвующих в программах комплексной реабилитации и ресоциализации, относительно общей численности человек, стоящих на учете с диагнозом "синдром зависимости от наркотических средств и психотропных веществ"</t>
  </si>
  <si>
    <t>24,1 (%)</t>
  </si>
  <si>
    <t xml:space="preserve">Доля отработанных сообщений о происшествиях от количества поступивших </t>
  </si>
  <si>
    <t>Уровень готовности сил и средств системы предупреждения и ликвидации ЧС</t>
  </si>
  <si>
    <t>Степень выполнения Плана мероприятий в области гражданской обороны, предупреждения и ликвидации ЧС, обеспечения пожарной безопасности и безопасности людей на водных объектах</t>
  </si>
  <si>
    <t>Недопущение (предотвращение) чрезвычайных ситуаций на территории г.о. Тольятти</t>
  </si>
  <si>
    <t>1
(0 - нет, 1- да)</t>
  </si>
  <si>
    <t>Наличие раздела об обеспечении безопасности людей на водных объектах в ежегодном докладе о состоянии защиты населения и территорий от чрезвычайных ситуаций природного и техногенного характера в городском округе Тольятти</t>
  </si>
  <si>
    <t>1
(0- нет, 1- да)</t>
  </si>
  <si>
    <t>Степень готовности системы видеонаблюдения за лесами</t>
  </si>
  <si>
    <t>Количество изготовленной наглядной агитации (листовки, памятки)</t>
  </si>
  <si>
    <t>24391 (шт.)</t>
  </si>
  <si>
    <t>Уровень готовности мобильной группы по обеспечению первичных мер пожарной безопасности (транспортное обеспечение реагирования на ЧС)</t>
  </si>
  <si>
    <t>Среднее время дежурства мобильной группы по обеспечению первичных мер пожарной безопасности</t>
  </si>
  <si>
    <t>1728 (маш.-час.)</t>
  </si>
  <si>
    <t>Недопущение (предотвращение) возгораний, пожаров и погибших на объектах муниципальной собственности</t>
  </si>
  <si>
    <t>Удельный вес должностных лиц и специалистов, повысивших квалификацию в области ГО и ЧС, в общем объеме Плана комплектования слушателей на учебный год</t>
  </si>
  <si>
    <t>99,5 (%)</t>
  </si>
  <si>
    <t>Доля граждан, которым оказаны  дополнительные меры социальной поддержки  из числа обратившихся и имеющих право</t>
  </si>
  <si>
    <t xml:space="preserve">Доля детей-сирот, детей, оставшихся без попечения родителей, находящихся на воспитании в семьях граждан (под опекой, попечительством или в приемной семье), от общего количества детей данной категории состоящих на учете  </t>
  </si>
  <si>
    <t>89 (%)</t>
  </si>
  <si>
    <t>Обеспечение проведения мероприятий направленных на социальную адаптацию и интеграцию в общество детей-инвалидов</t>
  </si>
  <si>
    <t>Обеспечение пропаганды семейных ценностей в рамках проводимых мероприятий</t>
  </si>
  <si>
    <t>2 (кол-во мероприятий)</t>
  </si>
  <si>
    <t>Численность врачей на 10 000 человек населения</t>
  </si>
  <si>
    <t>42 (чел.)</t>
  </si>
  <si>
    <t>Целевые показатели (индикаторы) национальных  проектов в части, касающейся городского округа Тольятти:</t>
  </si>
  <si>
    <t>Национальный проект «Демография»:</t>
  </si>
  <si>
    <t>Наличие Плана мероприятий, направленных на стимулирование рождаемости  на территории муниципального образования</t>
  </si>
  <si>
    <t>1 
(есть - 1, нет – 0)</t>
  </si>
  <si>
    <t>Значение общего коэффициента рождаемости (в промилле)</t>
  </si>
  <si>
    <t>8 (промилле)</t>
  </si>
  <si>
    <t>Национальный проект «Здравоохранение»:</t>
  </si>
  <si>
    <t>Количество основных медицинских работников, оказывающих медицинскую помощь в амбулаторных условиях</t>
  </si>
  <si>
    <t>731  (чел.)</t>
  </si>
  <si>
    <t>Количество основных медицинских работников, оказывающих медицинскую помощь в амбулаторных условиях, средних медицинских работников</t>
  </si>
  <si>
    <t>1637 (чел.)</t>
  </si>
  <si>
    <t>Количество участников проведенных мероприятий, направленных на профилактику неинфекционных и инфекционных заболеваний</t>
  </si>
  <si>
    <t>188742 (чел.)</t>
  </si>
  <si>
    <t>Количество участников мероприятий, направленных на стимулирование здорового образа жизни, включая здоровое питание и физическую активность</t>
  </si>
  <si>
    <t>307288 (чел.)</t>
  </si>
  <si>
    <t>Количество размещенных материалов</t>
  </si>
  <si>
    <t>1694 (ед.)</t>
  </si>
  <si>
    <t>Количество баннеров, размещенных МО посвященных профилактике заболеваний, прохождению профилактических медицинских осмотров</t>
  </si>
  <si>
    <t>3 (ед.)</t>
  </si>
  <si>
    <t xml:space="preserve">Количество участников предприятий городского округа, привлеченных в физкультурно-массовые общегородские мероприятия </t>
  </si>
  <si>
    <t>1020 (чел.)</t>
  </si>
  <si>
    <t>Количество сотрудников  организаций и предприятий городского округа, участвующих в мероприятиях методического сопровождения по вопросам укрепления здоровья населения</t>
  </si>
  <si>
    <t>116 (чел.)</t>
  </si>
  <si>
    <t>Доля населения, систематически занимающегося физической культурой и спортом</t>
  </si>
  <si>
    <t>47,2 (%)</t>
  </si>
  <si>
    <t>Целевые показатели (индикаторы) национальных  проектов в части, касающейся городского округа Тольятти:
Национального проекта «Демография», Национального проекта«Здравоохранение»</t>
  </si>
  <si>
    <t>Наличие программы "Укрепление общественного здоровья" в муниципальном образовании</t>
  </si>
  <si>
    <t>1
(есть - 1, нет – 0)</t>
  </si>
  <si>
    <t>Количество баннеров, размещенных МО, посвященных профилактике заболеваний, прохождению профилактических медицинских осмотров (на 10 тыс. населения МО, для городов на 1 внутригородской район)</t>
  </si>
  <si>
    <t>3 (шт.)</t>
  </si>
  <si>
    <t xml:space="preserve">            Приоритетное направление «ГОРОДСКОЕ СООБЩЕСТВО»</t>
  </si>
  <si>
    <t>Количество туристов и экскурсантов, ежегодно посещающих городской округ Тольятти</t>
  </si>
  <si>
    <t>120,8 (тыс.чел.)</t>
  </si>
  <si>
    <t>Стоимость среднего чека туристи-ческих услуг на территории городского округа Тольятти</t>
  </si>
  <si>
    <t>3000 (руб.)</t>
  </si>
  <si>
    <t>Количество туристских продуктов (туристских маршрутов)</t>
  </si>
  <si>
    <t>Муниципальная  программа «Поддержка социально ориентированных некоммерческих организаций, территориального общественного самоуправления и общественных инициатив в городском округе Тольятти на 2021 - 2027 годы»</t>
  </si>
  <si>
    <t>Количество СОНКО, ТОС, которым предоставлена поддержка органами местного самоуправления городского округа Тольятти</t>
  </si>
  <si>
    <t>228 (ед.)</t>
  </si>
  <si>
    <t>Количество лиц, принявших участие в мероприятиях, проводимых СОНКО, ТОС</t>
  </si>
  <si>
    <t>23 756 (чел.)</t>
  </si>
  <si>
    <t>Количество СОНКО, принявших участие в анализе экономических, социальных и иных показателей деятельности СОНКО, включенных в реестр СОНКО - получателей поддержки</t>
  </si>
  <si>
    <t>88 (ед.)</t>
  </si>
  <si>
    <t>Доля бюджетных средств, выделяемых на основе конкурсных механизмов СОНКО на реализацию общественно значимых мероприятий для отдельных категорий граждан, для реализации инициатив (мероприятий) населения, проживающего на территории городского округа Тольятти, в целях решения вопросов местного значения; на реализацию социально значимых мероприятий, направленных на развитие межнационального сотрудничества, сохранение и защиту самобытности, культуры, языков и традиций народов Российской Федерации, в городском округе Тольятти (к 2019 г.)</t>
  </si>
  <si>
    <t>Уровень исполнения бюджетной сметы расходов МКУ «ЦП общественных инициатив»</t>
  </si>
  <si>
    <t>99,1 (%)</t>
  </si>
  <si>
    <t>Число СОНКО, участвующих в реализации городских проектов (мероприятий)</t>
  </si>
  <si>
    <t>15 (шт.)</t>
  </si>
  <si>
    <t>Процент фактически созданных временных рабочих мест для несовершеннолетних граждан в возрасте от 14 до 18 лет от расчетного количества рабочих мест, организуемых в области «Молодежная политика»</t>
  </si>
  <si>
    <t>101,3 (%)</t>
  </si>
  <si>
    <t xml:space="preserve">Доля молодых людей (вожатых), прошедших «Школу вожатых», от общей численности </t>
  </si>
  <si>
    <t>Доля посетителей сайта www.dmoshans.ru, обратившихся за информацией о молодежных мероприятиях, в общей численности граждан в возрасте от 14 до 30 лет</t>
  </si>
  <si>
    <t>23,1 (%)</t>
  </si>
  <si>
    <t>Доля молодежи, задействованной в мероприятиях по вовлечению в творческую деятельность, в общей численности граждан в возрасте от 14 до 30 лет</t>
  </si>
  <si>
    <t>21,2 (%)</t>
  </si>
  <si>
    <t>Доля мероприятий с привлечением спонсорской помощи (в том числе внебюджетных средств) от общего числа мероприятий Программы</t>
  </si>
  <si>
    <t>0 (%)</t>
  </si>
  <si>
    <t>Доля молодых людей в возрасте от 14 до 30 лет, участвовавших в реализации мероприятий в области "Молодежная политика", в общей численности граждан в возрасте от 14 до 30 лет</t>
  </si>
  <si>
    <t>88,6 (%)</t>
  </si>
  <si>
    <t>Удовлетворенность целевой группы (молодежь в возрасте от 14 до 30 лет) качеством организованных мероприятий по приоритетным направлениям в области "Молодежная политика"</t>
  </si>
  <si>
    <t>99 (%)</t>
  </si>
  <si>
    <t>Доля молодых людей в возрасте от 14 до 30 лет, принявших участие в мероприятиях, направленных на формирование правовых, культурных, гражданских и патриотических ценностей, воспитание толерантности в молодежной среде, в общей численности граждан, принявших участие в мероприятиях Программы</t>
  </si>
  <si>
    <t>16,8 (%)</t>
  </si>
  <si>
    <t>Доля молодых людей в возрасте от 14 до 30 лет, принявших участие в мероприятиях, направленных на развитие талантливой и инициативной молодежи, создание условий для самореализации, творческого, профессионального, интеллектуального развития, в общей численности граждан, принявших участие в мероприятиях Программы</t>
  </si>
  <si>
    <t>4,4  (%)</t>
  </si>
  <si>
    <t>Доля молодых людей в возрасте от 14 до 30 лет, принявших участие в мероприятиях, направленных на вовлечение в добровольческую деятельность, развитие гражданской активности и формирование здорового образа жизни молодежи, принявших участие в мероприятиях Программы</t>
  </si>
  <si>
    <t>9,6 (%)</t>
  </si>
  <si>
    <t>Доля молодых людей в возрасте от 14 до 30 лет, принявших участие в мероприятиях, направленных на профилактику асоциального поведения, поддержку детей и молодежи, находящейся в трудной жизненной ситуации, принявших участие в мероприятиях Программы</t>
  </si>
  <si>
    <t>6,4 (%)</t>
  </si>
  <si>
    <t>Доля молодых людей в возрасте от 14 до 30 лет, проинформированных о мероприятиях отрасли, в общей численности граждан, принявших участие в мероприятиях Программы</t>
  </si>
  <si>
    <t>48,4 (%)</t>
  </si>
  <si>
    <t xml:space="preserve">Целевые показатели (индикаторы) национальных и федеральных проектов в части, касающейся городского округа Тольятти:
Национального проекта «Образование» федирального проекта «Социальная активность» </t>
  </si>
  <si>
    <t>Общая численность граждан (молодых людей в возрасте от 14 до 30 лет), вовлеченных центром поддержки добровольчества на базе МБУ ММЦ "Шанс" в добровольческую (волонтерскую) деятельность</t>
  </si>
  <si>
    <t>14,1 (%)</t>
  </si>
  <si>
    <t>Количество немуниципальных организаций, привлеченных в рамках партнерского взаимодействия</t>
  </si>
  <si>
    <t>19 (ед. в год)</t>
  </si>
  <si>
    <t>Доля учреждений, в зданиях (помещениях) которых проведены ремонтные работы и мероприятия по обеспечению безопасности, в общем количестве учреждений отрасли культуры</t>
  </si>
  <si>
    <t>12 (%)</t>
  </si>
  <si>
    <t>Целевые показатели (индикаторы) национального проекта «Культура» в части, касающейся городского округа Тольятти</t>
  </si>
  <si>
    <t>Число посещений культурно-массовых мероприятий</t>
  </si>
  <si>
    <t>Доля граждан пожилого возраста, вовлеченных в социокультурные мероприятия (концерты и тематические праздники, духовно-просветительские мероприятия, вечера отдыха, встречи, концертные программы, выставки народного творчества), от общего количества граждан пожилого возраста, проживающих на территории городского округа Тольятти (темп роста от общего количества)</t>
  </si>
  <si>
    <t>13,4  (%)</t>
  </si>
  <si>
    <t xml:space="preserve">              Приоритетное направление «ЭКОГОРОД»</t>
  </si>
  <si>
    <t>Доля протяженности противопожарных минерализованных полос, содержащихся в надлежащем состоянии, в общей протяженности минерализованных полос, ежегодно нуждающихся в содержании в надлежащем состоянии</t>
  </si>
  <si>
    <t xml:space="preserve">100 (%) </t>
  </si>
  <si>
    <t>Доля площади городских лесов, охваченных лесопатологическим обследованием, от общей площади городских лесов - 7 979 га (2014 - 2017 годы - 1 169,2 га - 14,7%)</t>
  </si>
  <si>
    <t>28,5 (%)
(с нарастающим итогом)</t>
  </si>
  <si>
    <t>Доля ликвидированной захламленности, неликвидной древесины в ежегодно запланированном ее объеме на территории городских лесов</t>
  </si>
  <si>
    <t>Доля площади городских лесов, на которых проведено искусственное лесовосстановление, от общей площади городских лесов, пройденных пожарами - 2 665,7 га  (2017 - 2018 годы - 129,7 га - 4,9%)</t>
  </si>
  <si>
    <t xml:space="preserve">     11,9 (%)
 (с нарастающим итогом)</t>
  </si>
  <si>
    <t>Доля площади городских лесов, на территории которых выполнено дополнение лесных культур, от общей площади городских лесов, пройденных пожарами - 2 665,7 га  (2017 год - 10 га - 0,4%)</t>
  </si>
  <si>
    <t xml:space="preserve">         7,4 (%)
 (с нарастающим итогом)</t>
  </si>
  <si>
    <t>Доля площади городских лесов, на территории которых проведен агротехнический уход за лесными культурами, от общей площади городских лесов, пройденных пожарами (2 665,7 га)</t>
  </si>
  <si>
    <t xml:space="preserve">11,5 (%) </t>
  </si>
  <si>
    <t>Количество лесничеств, осуществляющих обеспечение устойчивого управления городскими лесами</t>
  </si>
  <si>
    <t>Количество объектов с улучшенными декоративными качествами лесных культур, содержащихся в надлежащем состоянии</t>
  </si>
  <si>
    <t>1 (объект)</t>
  </si>
  <si>
    <t>Доля территорий, занятых лесами, в общей площади территории городского округа                                                   (2019 год: лес - 7 979 га, городской округ - 28 433 га; 2020 год: лес - 7 979 га, городской округ - 29 093 га)</t>
  </si>
  <si>
    <t>27,4 (%)</t>
  </si>
  <si>
    <t>Площадь территорий общего пользования, жилых кварталов и объектов озеленения, на которых проводятся работы по содержанию</t>
  </si>
  <si>
    <t>9 593,6 (тыс. м2)</t>
  </si>
  <si>
    <t>Доля площади территорий общего пользования, на которых проведена акарицидная обработка, от общей площади территорий общего пользования городского округа Тольятти, требующих акарицидной обработки</t>
  </si>
  <si>
    <t>Доля площади территории мест погребения (захоронения) городского округа, на которой проводятся работы по содержанию</t>
  </si>
  <si>
    <t xml:space="preserve"> 100 (%)</t>
  </si>
  <si>
    <t>Количество празднично оформленных объектов</t>
  </si>
  <si>
    <t>32 (шт.)</t>
  </si>
  <si>
    <t>Количество животных, отловленных и направленных на содержание</t>
  </si>
  <si>
    <t>675 (шт.)</t>
  </si>
  <si>
    <t>Площадь территорий общего пользования, очищенных от мусора после осенне-зимнего периода</t>
  </si>
  <si>
    <t>13491000 (м)</t>
  </si>
  <si>
    <t xml:space="preserve">Доля демеркуризированных ртутьсодержащих отходов от общего количества обнаруженных бесхозяйных ртутьсодержащих отходов
</t>
  </si>
  <si>
    <t xml:space="preserve">Уровень обеспечения утилизации обнаруженных биологических отходов (трупов животных) на территории городского округа Тольятти
</t>
  </si>
  <si>
    <t>Доля размещенной на официальном портале органов местного самоуправления городского округа Тольятти информации по обращению с отходами к запланированному количеству</t>
  </si>
  <si>
    <t>Доля объема отходов, удаленных с территории городского округа Тольятти, по отношению к объему отходов, запланированному к ликвидации</t>
  </si>
  <si>
    <t>Уровень обеспеченности информацией о состоянии окружающей среды (химические и физические факторы)</t>
  </si>
  <si>
    <t>Доля проведенных просветительских мероприятий (акции, конкурсы, конференции) по отношению к количеству запланированных мероприятий</t>
  </si>
  <si>
    <t xml:space="preserve">          Приоритетное направление «ГОРОД  ЖИЗНИ»</t>
  </si>
  <si>
    <t>Количество собственников, принявших участие в выполнении работ по благоустройству дворовых территорий</t>
  </si>
  <si>
    <t>253 (ед)</t>
  </si>
  <si>
    <t>Показатели (индикаторы) национальных и федеральных проектов в части, касающейся городского округа Тольятти</t>
  </si>
  <si>
    <t>Количество дворовых и общественных территорий, на которых проведены работы по благоустройству, в том числе частично</t>
  </si>
  <si>
    <t>39 (ед.)</t>
  </si>
  <si>
    <t xml:space="preserve">Уровень готовности к круглогодичной работе объектов и сетей инженерной инфраструктуры, относящихся к муниципальной собственности </t>
  </si>
  <si>
    <t xml:space="preserve">Доля устраненных аварийных ситуаций на оборудовании и сетях инженерной инфраструктуры от общего количества аварий на этих сетях и оборудовании </t>
  </si>
  <si>
    <t>Доля устраненных неисправностей на сетях ливневой канализации от общего количества заявок на их устранение</t>
  </si>
  <si>
    <t xml:space="preserve">Процент горения светильников, установок наружного освещения </t>
  </si>
  <si>
    <t>95 (%)</t>
  </si>
  <si>
    <t>Доля населения Тольятти, обеспеченного качественной питьевой водой из систем централизованного водоснабжения</t>
  </si>
  <si>
    <t>96 (%)</t>
  </si>
  <si>
    <t>Доля внутриквартальных территорий, на которых проведено комплексное благоустройство от общего количества внутриквартальных территорий, запланированных к комплексному благоустройству в отчетном периоде</t>
  </si>
  <si>
    <t>92,98 (%)</t>
  </si>
  <si>
    <t>Доля выполненных работ в общем количестве запланированных работ по благоустройству береговой линии Куйбышевского водохранилища</t>
  </si>
  <si>
    <t>Доля образовательных учреждений, на территории которых выполнен спил аварийно опасных деревьев, от общего количества образовательных учреждений</t>
  </si>
  <si>
    <t>63,2 (%)</t>
  </si>
  <si>
    <t>Доля знаковых и социально значимых мест, на которых проведено комплексное благоустройство, от общего количества знаковых и социально значимых мест, определенных Программой</t>
  </si>
  <si>
    <t>11 (%)</t>
  </si>
  <si>
    <t>Доля территорий, на которых выполнено устройство и ремонт контейнерных площадок, от запланированных</t>
  </si>
  <si>
    <t>52,17  (%)</t>
  </si>
  <si>
    <t>Доля выполненных работ в общем количестве запланированных работ по реализации общественных проектов</t>
  </si>
  <si>
    <t>80 (%)</t>
  </si>
  <si>
    <t>Доля выполненных работ (по объектам) в общем количестве запланированных работ по благоустройству внутриквартальных территорий</t>
  </si>
  <si>
    <t xml:space="preserve"> Доля МКД, в которых установлены ОПУ, от общего количества МКД - 2269 МКД 
(на 01.01.2018 - 2152 МКД - 94,8%)</t>
  </si>
  <si>
    <t>94,9 (%)</t>
  </si>
  <si>
    <t>Доля МКД, в которых инженерные сети подготовлены к установке ОПУ, от общего количества МКД, в которых необходима перекладка транзитных трубопроводов, - 44 МКД</t>
  </si>
  <si>
    <t>4,5 (%)</t>
  </si>
  <si>
    <t>Удельный вес количества пандусов и подъемных механизмов, установленных в подъездах МКД, в общем количестве пандусов и подъемных механизмов, запланированных к установке за отчетный период</t>
  </si>
  <si>
    <t>Удельный вес количества восстановленных конструктивных элементов МКД в общем количестве конструктивных элементов МКД, запланированных к восстановлению за отчетный период</t>
  </si>
  <si>
    <t>Доля МКД, в которых выполнен капитальный ремонт внутридомовых инженерных систем по тем или иным видам работ, от общего количества МКД, в которых запланирован ремонт внутридомовых инженерных систем в отчетном периоде</t>
  </si>
  <si>
    <t>Удельный вес площади жилых муниципальных помещений, приведенных в нормативное состояние, в общей площади жилых муниципальных помещений, требующих проведения ремонта и подлежащих дальнейшему распределению нуждающимся гражданам</t>
  </si>
  <si>
    <t xml:space="preserve">Уровень ежегодного обеспечения граждан, проживающих в жилых муниципальных помещениях, бытовым газоиспользующим оборудованием (плитами газовыми и водонагревателями газовыми) относительно базового значения показателя (2016 год - 57 ед.)
</t>
  </si>
  <si>
    <t>68 (%)</t>
  </si>
  <si>
    <t>Удельный вес количества индивидуальных приворов учета (ИПУ) потребления коммунальных ресурсов, установленных в жилых муниципальных помещениях, от общего количества ИПУ в жилых муниципальных помещениях, требующих установки в жилых муниципальных помещениях</t>
  </si>
  <si>
    <t>97 (%)</t>
  </si>
  <si>
    <t>Удельный вес количества жилых муниципальных помещений, оборудованных АПИ, в общем количестве жилых муниципальных помещений, в которых запланирована установка АПИ в отчетном периоде</t>
  </si>
  <si>
    <t>16 (%)</t>
  </si>
  <si>
    <t>Общая площадь жилых помещений, приходящаяся в среднем на одного жителя</t>
  </si>
  <si>
    <t>20,39 (кв.м)</t>
  </si>
  <si>
    <t xml:space="preserve">Количество утвержденных проектов планировок территории и проектов межевания территории
</t>
  </si>
  <si>
    <t>2 (ед)</t>
  </si>
  <si>
    <t>Средняя этажность вводимых в эксплуатацию многоквартирных жилых домов</t>
  </si>
  <si>
    <t>11,4 (этажей)</t>
  </si>
  <si>
    <t>Целевые показатели (индикаторы) национальных и федеральных проектов в части, касающейся городского округа Тольятти</t>
  </si>
  <si>
    <t>Увеличение объема жилищного строительства</t>
  </si>
  <si>
    <t>128,616 (тыс. кв.м. общей площади жилья)</t>
  </si>
  <si>
    <t>Ввод жилья в рамках мероприятия по стимулированию программ развития жилищного строительства</t>
  </si>
  <si>
    <t>20,95 (тыс. кв.м. общей площади жилья)</t>
  </si>
  <si>
    <t xml:space="preserve">   Приоритетное направление «ТОЛЬЯТТИ  МОБИЛЬНЫЙ»</t>
  </si>
  <si>
    <t xml:space="preserve">Уровень дорожно-транспортного травматизма «Тяжесть последствий» (число погибших на 100 пострадавших) </t>
  </si>
  <si>
    <t>2,7 (%)</t>
  </si>
  <si>
    <t xml:space="preserve">Количество зарегистрированных ДТП на территории городского округа Тольятти </t>
  </si>
  <si>
    <t>631 (шт)</t>
  </si>
  <si>
    <t>Протяженность дорог, находящихся в нормативном состоянии, в общей протяженности автомобильных дорог общего пользования городского округа Тольятти (общая протяженность на конец 2020 года - 863,33 км)</t>
  </si>
  <si>
    <t>730,5 (км)</t>
  </si>
  <si>
    <t>Доля построенных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(общая протяженность на конец 2020 года - 863,33 км)</t>
  </si>
  <si>
    <t>0,24 (%)</t>
  </si>
  <si>
    <t>Доля реконструированных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(общая протяженность на конец 2020 года - 863,33 км)</t>
  </si>
  <si>
    <t>Доля отремонтированных за счет капитального ремонта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(общая протяженность на конец 2020 года - 863,33 км)</t>
  </si>
  <si>
    <t>Доля отремонтированных путем отсыпки асфальтогранулятом автомобильных дорог с невысокой транспортной нагрузкой, дворовых территорий многоквартирных домов, проездов к дворовым территориям многоквартирных домов, а также дорог в зоне застройки индивидуальными жилыми домами в общей площади автомобильных дорог с невысокой транспортной нагрузкой в городском округе Тольятти</t>
  </si>
  <si>
    <t>3 (%)</t>
  </si>
  <si>
    <t>Удовлетворенность населения содержанием УДС (от числа опрошенных)</t>
  </si>
  <si>
    <t>45 (%)</t>
  </si>
  <si>
    <t xml:space="preserve">Доля подвижного состава автобусов, не превышающих нормативный срок эксплуатации </t>
  </si>
  <si>
    <t>38,7 (%)</t>
  </si>
  <si>
    <t>Доля подвижного состава троллейбусов, не превышающих нормативный срок эксплуатации</t>
  </si>
  <si>
    <t>50,6 (%)</t>
  </si>
  <si>
    <t xml:space="preserve">Обеспеченность парка транспортом с низким (пониженным) уровнем пола  МП «ТПАТП №3» </t>
  </si>
  <si>
    <t>94 (%)</t>
  </si>
  <si>
    <t>Обеспеченность парка транспортом с низким (пониженным) уровнем пола  МП «ТТУ»</t>
  </si>
  <si>
    <t>82,3 (%)</t>
  </si>
  <si>
    <t xml:space="preserve">Показатели (индикаторы) Стратегии        </t>
  </si>
  <si>
    <t>Пассажирооборот транспорта общего пользования</t>
  </si>
  <si>
    <t>930,8 (млн.пассажиро-километров)</t>
  </si>
  <si>
    <t xml:space="preserve">Целевые показатели (индикаторы) национальных и федеральных проектов в части, касающейся городского округа Тольятти  </t>
  </si>
  <si>
    <t xml:space="preserve">Доля протяженности дорожной сети городского округа Тольятти, находящейся в нормативном состоянии </t>
  </si>
  <si>
    <t>74,7 (%)</t>
  </si>
  <si>
    <t>Доля объектов, на которых предусматривается использование новых наилучших технологий, включенных в Реестр</t>
  </si>
  <si>
    <t>Доля отечественного оборудования (товаров, работ, услуг) в общем объеме закупок</t>
  </si>
  <si>
    <t>62 (%)</t>
  </si>
  <si>
    <t xml:space="preserve">            Приоритетное направление  «ВОЗМОЖНОСТИ  ДЛЯ  КАЖДОГО»</t>
  </si>
  <si>
    <t>Целевые показатели (индикаторы) национальных и региональных проектов в части, касающейся городского округа Тольятти</t>
  </si>
  <si>
    <t>Количество самозанятых граждан</t>
  </si>
  <si>
    <t>22407 (чел.)</t>
  </si>
  <si>
    <t xml:space="preserve">Численность занятых в сфере МСП </t>
  </si>
  <si>
    <t>163309 (ед.)</t>
  </si>
  <si>
    <t>Количество легализованых в сфере МСП</t>
  </si>
  <si>
    <t>2311 (чел.)</t>
  </si>
  <si>
    <t>Количество ИП, применяющих патентную систему налогообложения</t>
  </si>
  <si>
    <t>6183 (чел.)</t>
  </si>
  <si>
    <t>Количество субъектов МСП, отвечающих критериям отнесения к социальному предпринимательству</t>
  </si>
  <si>
    <t>11 (ед.)</t>
  </si>
  <si>
    <t>Количество публикаций в муниципальных СМИ,  официальных сайтах, наружная реклама</t>
  </si>
  <si>
    <t>44 (ед.)</t>
  </si>
  <si>
    <t xml:space="preserve">Количество субъектов МСП и самозанятых граждан, направленных в АО "ГФСО" </t>
  </si>
  <si>
    <t>689 (ед.)</t>
  </si>
  <si>
    <t xml:space="preserve">Количество  субъектов МСП - потенциальных экспортеров, направленных в РЭЦ </t>
  </si>
  <si>
    <t>22 (ед.)</t>
  </si>
  <si>
    <t>Количество  субъектов МСП и физических лиц, получивших информационно-консультационную услугу при поддержке  ГКУ СО «ИКАСО»</t>
  </si>
  <si>
    <t>663 (ед.)</t>
  </si>
  <si>
    <t>Количество муниципальных нормативных правовых актов (проектов), прошедших процедуру оценки регулирующего воздействия и экспертизы</t>
  </si>
  <si>
    <t>91 (ед.)</t>
  </si>
  <si>
    <t xml:space="preserve">Оборот розничной торговли городского округа Тольятти 
</t>
  </si>
  <si>
    <r>
      <t xml:space="preserve">  Оценка за 2021г.
189570,1   ( млн.руб.)
</t>
    </r>
    <r>
      <rPr>
        <sz val="9"/>
        <rFont val="Times New Roman"/>
        <family val="1"/>
        <charset val="204"/>
      </rPr>
      <t xml:space="preserve">                  </t>
    </r>
    <r>
      <rPr>
        <sz val="10"/>
        <rFont val="Times New Roman"/>
        <family val="1"/>
        <charset val="204"/>
      </rPr>
      <t xml:space="preserve">    </t>
    </r>
  </si>
  <si>
    <r>
      <t xml:space="preserve">94,7
</t>
    </r>
    <r>
      <rPr>
        <sz val="9"/>
        <rFont val="Times New Roman"/>
        <family val="1"/>
        <charset val="204"/>
      </rPr>
      <t xml:space="preserve">При расчете уровня достижения применяется  оценка за 2021г.
</t>
    </r>
  </si>
  <si>
    <t xml:space="preserve">Количество торговых мест на розничных рынках (ярмарках), включая сельскохозяйственные (на 1 января)
</t>
  </si>
  <si>
    <t>3064 (ед.)</t>
  </si>
  <si>
    <t xml:space="preserve">   Приоритетное направление «ГОРОД  БОЛЬШИХ  ПРОЕКТОВ»</t>
  </si>
  <si>
    <t>Степень выполнения Плана-графика перехода на предоставление в электронной форме муниципальных услуг и услуг муниципальных учреждений городского округа Тольятти</t>
  </si>
  <si>
    <t xml:space="preserve">Количество государственных, муниципальных услуг (функций) и иных услуг, оказываемых в соответствии с соглашениями о взаимодействии, предоставляемых на базе МФЦ
</t>
  </si>
  <si>
    <t>320 (ед.)</t>
  </si>
  <si>
    <t>Уровень удовлетворенности граждан качеством оказания услуг на базе МФЦ</t>
  </si>
  <si>
    <t>Обеспечение органов администрации  городского округа Тольятти необходимым инструментарием и информацией, базирующейся на использовании информационных технологий</t>
  </si>
  <si>
    <r>
      <t xml:space="preserve">Обеспеченность средствами и системами защиты информации органов местного самоуправления </t>
    </r>
    <r>
      <rPr>
        <sz val="12"/>
        <color rgb="FF000000"/>
        <rFont val="Times New Roman"/>
        <family val="1"/>
        <charset val="204"/>
      </rPr>
      <t xml:space="preserve"> </t>
    </r>
    <r>
      <rPr>
        <sz val="10"/>
        <color rgb="FF000000"/>
        <rFont val="Times New Roman"/>
        <family val="1"/>
        <charset val="204"/>
      </rPr>
      <t>городского округа Тольятти</t>
    </r>
    <r>
      <rPr>
        <sz val="10"/>
        <rFont val="Times New Roman"/>
        <family val="1"/>
        <charset val="204"/>
      </rPr>
      <t xml:space="preserve"> в соответствии с требованиями действующего законодательства</t>
    </r>
  </si>
  <si>
    <t>Уровень обеспеченности заказчиков возможностью автоматизированного планирования и осуществления закупок</t>
  </si>
  <si>
    <t>Уровень доступности государственных и муниципальных услуг</t>
  </si>
  <si>
    <t xml:space="preserve">        Направление «АДМИНИСТРАТИВНОЕ И БЮДЖЕТНОЕ РЕФОРМИРОВАНИЕ»   (Прочие программы, связанные с реализацией Стратегии)</t>
  </si>
  <si>
    <t>Создание условий для деятельности органов местного самоуправления городского округа Тольятти (процент от запланированных мероприятий)</t>
  </si>
  <si>
    <t>99,92 (%)</t>
  </si>
  <si>
    <t xml:space="preserve">Удовлетворенность населения деятельностью органов местного самоуправления городского округа Тольятти (процент от числа опрошенных)
</t>
  </si>
  <si>
    <t>62,4  (%) *</t>
  </si>
  <si>
    <t>109,67 *</t>
  </si>
  <si>
    <t xml:space="preserve">Уровень доступности к информации о деятельности органов местного самоуправления  (предназначенных для официального опубликования)
</t>
  </si>
  <si>
    <t>Удельный вес фактически поступивших доходов от реализации и использования объектов недвижимости, находящихся в муниципальной собственности, от запланированного объема поступлений</t>
  </si>
  <si>
    <t>103,9 (%)</t>
  </si>
  <si>
    <t>Численность пострадавших в результате несчастных случаев на производстве с утратой трудоспособности на 1 рабочий день и более в расчете на 1 тыс. работающих (обратный показатель)</t>
  </si>
  <si>
    <t>0,85 (чел.)</t>
  </si>
  <si>
    <t>Удельная численность погибших в результате несчастных случаев на производстве со смертельным исходом в расчете на 1 тыс. работающих (обратный показатель)</t>
  </si>
  <si>
    <t>0,005 (чел.)</t>
  </si>
  <si>
    <t>980
(показатель достигнут при плане (0,049 чел.)</t>
  </si>
  <si>
    <t>Степень полноты правового регулирования вопросов организации муниципальной службы, отнесенных к полномочиям органов местного самоуправления городского округа Тольятти</t>
  </si>
  <si>
    <t>Доля должностей муниципальной службы, на которые сформирован кадровый резерв</t>
  </si>
  <si>
    <t>63 (%)</t>
  </si>
  <si>
    <t>Число лиц, включенных в кадровый резерв, прошедших дополнительное профессиональное обучение (программы повышения квалификации, профессиональная переподготовка, семинары, стажировки и прочее)</t>
  </si>
  <si>
    <t>57 (чел.)</t>
  </si>
  <si>
    <t>Доля муниципальных служащих, прошедших дополнительное профессиональное обучение (программы повышения квалификации, профессиональная переподготовка, семинары, стажировки и прочее)</t>
  </si>
  <si>
    <t>Доля муниципальных служащих, прошедших аттестацию, от общего количества муниципальных служащих, подлежащих аттестации в отчетном периоде</t>
  </si>
  <si>
    <t>99,3 (%)</t>
  </si>
  <si>
    <t>Доля муниципальных служащих, в отношении которых проведен внутренний мониторинг сведений о доходах, расходах, имуществе и обязательствах имущественного характера, от общего числа муниципальных служащих, представляющих указанные сведения</t>
  </si>
  <si>
    <t>Доля проектов нормативных правовых актов, прошедших антикоррупционную экспертизу в отчетном периоде, от общего количества проектов нормативных правовых актов, подлежащих антикоррупционной экспертизе в отчетном периоде</t>
  </si>
  <si>
    <t>Доля выявленных нарушений по представлениям прокуратуры в отношении муниципальных служащих, представивших неполные (недостоверные) сведения о доходах, расходах, имуществе и обязательствах имущественного характера, от общего числа муниципальных служащих, представивших указанные сведения</t>
  </si>
  <si>
    <t>2,9  (%)</t>
  </si>
  <si>
    <t>Количество случаев возбуждения уголовных дел в отношении муниципальных служащих органов местного самоуправления городского округа Тольятти, связанных с нарушением антикоррупционного законодательства</t>
  </si>
  <si>
    <t>Доля организованных проверок и анализа на коррупционность результатов осуществления закупок, товаров, работ, услуг для муниципальных нужд, в том числе на наличие аффилированности всех лиц, причастных к осуществлению закупок товаров, работ, услуг, от их общего числа осуществленных закупок, товаров, работ, услуг для муниципальных нужд</t>
  </si>
  <si>
    <t>Доля размещенных на официальных порталах органов местного самоуправления сведений о доходах, расходах, имуществе и обязательствах имущественного характера муниципальных служащих и членов их семей от их общего числа</t>
  </si>
  <si>
    <t>Проведение мероприятий по противодействию идеологии терроризма</t>
  </si>
  <si>
    <t xml:space="preserve"> 5214 ( ед. )</t>
  </si>
  <si>
    <t xml:space="preserve">Уровень антитеррористической защищенности муниципальных объектов
</t>
  </si>
  <si>
    <t>70 (%)</t>
  </si>
  <si>
    <t>Террористические акты на территории городского округа Тольятти ("да" - 0%, "нет" - 100%)</t>
  </si>
  <si>
    <t xml:space="preserve">Доля разработанных и актуализированных паспортов безопасности объектов муниципального образования
</t>
  </si>
  <si>
    <t>Количество выявленных правонарушений с помощью системы "Безопасный город"</t>
  </si>
  <si>
    <t>4 ( ед. )</t>
  </si>
  <si>
    <t xml:space="preserve">Количество видеокамер в местах с массовым пребыванием людей и на муниципальных объектах
</t>
  </si>
  <si>
    <t>148 (шт.)</t>
  </si>
  <si>
    <t>Межнациональные конфликты на территории городского округа Тольятти ("да" - 0%, "нет" - 100%)</t>
  </si>
  <si>
    <t>Количество выявленных правонарушений с участием представителей ДНД</t>
  </si>
  <si>
    <t>1538 ( ед. )</t>
  </si>
  <si>
    <t xml:space="preserve">Доля выявленных правонарушений с участием представителей ДНД, в общем объеме правонарушений, совершенных на улице
</t>
  </si>
  <si>
    <t>93,2 (%)</t>
  </si>
  <si>
    <t>Выполнение программных мероприятий</t>
  </si>
  <si>
    <t xml:space="preserve">*   В связи с тем, что информация предоставляется с апреля по май  по данному показателю плановое значение предоставляется за предыдущий год, в целях его дальнейшего сравнения с фактически достигнутым уровнем. Расчёт фактического значения показателя  «удовлетворенность населения деятельностью органов местного самоуправления городского округа Тольятти» осуществляется специализированной организацией, определенной Администрацией Губернатора Самарской области на условиях государственного контракта на проведение социологического опроса жителей городских округов и муниципальных районов Самарской области в рамках исполнения Указа Президента Российской Федерации от 28.04.2008  № 607 «Об оценке эффективности деятельности органов местного самоуправления городских округов и муниципальных районов». ». По результатам опроса населения, проводимого Администрацией Губернатора Самарской области в рамках оценки деятельности ОМС, за 2020 год удовлетворенность населения городского округа Тольятти деятельностью ОМС составила 62,4%, что на 9,7 процентных пункта выше, чем планировалось на 2021 год.  </t>
  </si>
</sst>
</file>

<file path=xl/styles.xml><?xml version="1.0" encoding="utf-8"?>
<styleSheet xmlns="http://schemas.openxmlformats.org/spreadsheetml/2006/main">
  <numFmts count="8">
    <numFmt numFmtId="43" formatCode="_-* #,##0.00_р_._-;\-* #,##0.00_р_._-;_-* &quot;-&quot;??_р_._-;_-@_-"/>
    <numFmt numFmtId="164" formatCode="_-* #,##0.00_р_._-;\-* #,##0.00_р_._-;_-* \-??_р_._-;_-@_-"/>
    <numFmt numFmtId="165" formatCode="#,##0.0_р_."/>
    <numFmt numFmtId="166" formatCode="0.0"/>
    <numFmt numFmtId="167" formatCode="_-* #,##0.0_р_._-;\-* #,##0.0_р_._-;_-* &quot;-&quot;?_р_._-;_-@_-"/>
    <numFmt numFmtId="168" formatCode="#,##0.0"/>
    <numFmt numFmtId="169" formatCode="0.0%"/>
    <numFmt numFmtId="170" formatCode="0.000"/>
  </numFmts>
  <fonts count="31">
    <font>
      <sz val="10"/>
      <name val="Arial Cyr"/>
      <family val="2"/>
      <charset val="204"/>
    </font>
    <font>
      <sz val="11"/>
      <color theme="1"/>
      <name val="Calibri"/>
      <family val="2"/>
      <charset val="204"/>
      <scheme val="minor"/>
    </font>
    <font>
      <sz val="10"/>
      <name val="Arial Cyr"/>
      <family val="2"/>
      <charset val="204"/>
    </font>
    <font>
      <sz val="10"/>
      <name val="Times New Roman"/>
      <family val="1"/>
      <charset val="204"/>
    </font>
    <font>
      <b/>
      <sz val="10"/>
      <name val="Times New Roman"/>
      <family val="1"/>
      <charset val="204"/>
    </font>
    <font>
      <sz val="12"/>
      <name val="Times New Roman"/>
      <family val="1"/>
      <charset val="204"/>
    </font>
    <font>
      <sz val="14"/>
      <name val="Times New Roman"/>
      <family val="1"/>
      <charset val="204"/>
    </font>
    <font>
      <b/>
      <sz val="14"/>
      <name val="Times New Roman"/>
      <family val="1"/>
      <charset val="204"/>
    </font>
    <font>
      <b/>
      <sz val="11"/>
      <name val="Times New Roman"/>
      <family val="1"/>
      <charset val="204"/>
    </font>
    <font>
      <b/>
      <sz val="9"/>
      <name val="Times New Roman"/>
      <family val="1"/>
      <charset val="204"/>
    </font>
    <font>
      <sz val="9"/>
      <name val="Times New Roman"/>
      <family val="1"/>
      <charset val="204"/>
    </font>
    <font>
      <b/>
      <sz val="12"/>
      <name val="Times New Roman"/>
      <family val="1"/>
      <charset val="204"/>
    </font>
    <font>
      <b/>
      <sz val="10"/>
      <name val="Arial Cyr"/>
      <family val="2"/>
      <charset val="204"/>
    </font>
    <font>
      <sz val="10"/>
      <name val="Arial"/>
      <family val="2"/>
      <charset val="204"/>
    </font>
    <font>
      <sz val="10"/>
      <name val="Arial Cyr"/>
      <charset val="204"/>
    </font>
    <font>
      <sz val="11"/>
      <name val="Times New Roman"/>
      <family val="1"/>
      <charset val="204"/>
    </font>
    <font>
      <b/>
      <sz val="11"/>
      <color indexed="63"/>
      <name val="Times New Roman"/>
      <family val="1"/>
      <charset val="204"/>
    </font>
    <font>
      <sz val="11"/>
      <color indexed="63"/>
      <name val="Times New Roman"/>
      <family val="1"/>
      <charset val="204"/>
    </font>
    <font>
      <sz val="11"/>
      <name val="Arial Cyr"/>
      <family val="2"/>
      <charset val="204"/>
    </font>
    <font>
      <sz val="10"/>
      <name val="Arial"/>
      <family val="2"/>
      <charset val="204"/>
    </font>
    <font>
      <b/>
      <sz val="11"/>
      <color indexed="8"/>
      <name val="Times New Roman"/>
      <family val="1"/>
      <charset val="204"/>
    </font>
    <font>
      <sz val="14"/>
      <name val="Arial Cyr"/>
      <family val="2"/>
      <charset val="204"/>
    </font>
    <font>
      <sz val="12"/>
      <name val="Arial Cyr"/>
      <family val="2"/>
      <charset val="204"/>
    </font>
    <font>
      <b/>
      <sz val="10"/>
      <name val="Arial Cyr"/>
      <charset val="204"/>
    </font>
    <font>
      <b/>
      <sz val="8"/>
      <name val="Times New Roman"/>
      <family val="1"/>
      <charset val="204"/>
    </font>
    <font>
      <u/>
      <sz val="10"/>
      <name val="Arial Cyr"/>
      <family val="2"/>
      <charset val="204"/>
    </font>
    <font>
      <b/>
      <u/>
      <sz val="10"/>
      <name val="Arial Cyr"/>
      <family val="2"/>
      <charset val="204"/>
    </font>
    <font>
      <i/>
      <sz val="10"/>
      <name val="Times New Roman"/>
      <family val="1"/>
      <charset val="204"/>
    </font>
    <font>
      <i/>
      <sz val="10"/>
      <name val="Arial Cyr"/>
      <family val="2"/>
      <charset val="204"/>
    </font>
    <font>
      <sz val="10"/>
      <color rgb="FF000000"/>
      <name val="Times New Roman"/>
      <family val="1"/>
      <charset val="204"/>
    </font>
    <font>
      <sz val="12"/>
      <color rgb="FF000000"/>
      <name val="Times New Roman"/>
      <family val="1"/>
      <charset val="204"/>
    </font>
  </fonts>
  <fills count="2">
    <fill>
      <patternFill patternType="none"/>
    </fill>
    <fill>
      <patternFill patternType="gray125"/>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top/>
      <bottom/>
      <diagonal/>
    </border>
    <border>
      <left style="thin">
        <color indexed="8"/>
      </left>
      <right/>
      <top style="thin">
        <color indexed="8"/>
      </top>
      <bottom/>
      <diagonal/>
    </border>
    <border>
      <left style="thin">
        <color indexed="8"/>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s>
  <cellStyleXfs count="10">
    <xf numFmtId="0" fontId="0" fillId="0" borderId="0"/>
    <xf numFmtId="164" fontId="2" fillId="0" borderId="0" applyFill="0" applyBorder="0" applyAlignment="0" applyProtection="0"/>
    <xf numFmtId="9" fontId="2" fillId="0" borderId="0" applyFill="0" applyBorder="0" applyAlignment="0" applyProtection="0"/>
    <xf numFmtId="0" fontId="13" fillId="0" borderId="0"/>
    <xf numFmtId="9" fontId="14" fillId="0" borderId="0" applyFont="0" applyFill="0" applyBorder="0" applyAlignment="0" applyProtection="0"/>
    <xf numFmtId="0" fontId="19" fillId="0" borderId="0"/>
    <xf numFmtId="0" fontId="2" fillId="0" borderId="0"/>
    <xf numFmtId="0" fontId="1" fillId="0" borderId="0"/>
    <xf numFmtId="43" fontId="1" fillId="0" borderId="0" applyFont="0" applyFill="0" applyBorder="0" applyAlignment="0" applyProtection="0"/>
    <xf numFmtId="0" fontId="14" fillId="0" borderId="0"/>
  </cellStyleXfs>
  <cellXfs count="262">
    <xf numFmtId="0" fontId="0" fillId="0" borderId="0" xfId="0"/>
    <xf numFmtId="0" fontId="3" fillId="0" borderId="0" xfId="0" applyFont="1" applyFill="1"/>
    <xf numFmtId="0" fontId="3" fillId="0" borderId="0" xfId="0" applyFont="1" applyFill="1" applyAlignment="1">
      <alignment horizontal="center" vertical="center" textRotation="90"/>
    </xf>
    <xf numFmtId="0" fontId="4" fillId="0" borderId="0" xfId="0" applyFont="1" applyFill="1"/>
    <xf numFmtId="9" fontId="0" fillId="0" borderId="0" xfId="2" applyFont="1" applyFill="1" applyBorder="1" applyAlignment="1" applyProtection="1"/>
    <xf numFmtId="0" fontId="4" fillId="0" borderId="0" xfId="0" applyFont="1" applyFill="1" applyAlignment="1">
      <alignment horizontal="center" vertical="center" textRotation="90"/>
    </xf>
    <xf numFmtId="9" fontId="3" fillId="0" borderId="0" xfId="2" applyFont="1" applyFill="1" applyBorder="1" applyAlignment="1" applyProtection="1"/>
    <xf numFmtId="0" fontId="4" fillId="0" borderId="2" xfId="1" applyNumberFormat="1" applyFont="1" applyFill="1" applyBorder="1" applyAlignment="1" applyProtection="1">
      <alignment horizontal="center" vertical="center" wrapText="1"/>
    </xf>
    <xf numFmtId="165" fontId="4" fillId="0" borderId="2" xfId="1" applyNumberFormat="1" applyFont="1" applyFill="1" applyBorder="1" applyAlignment="1" applyProtection="1">
      <alignment horizontal="center" vertical="center" wrapText="1"/>
    </xf>
    <xf numFmtId="0" fontId="5" fillId="0" borderId="0" xfId="0" applyFont="1" applyFill="1" applyAlignment="1">
      <alignment vertical="top"/>
    </xf>
    <xf numFmtId="0" fontId="3" fillId="0" borderId="2" xfId="0" applyFont="1" applyFill="1" applyBorder="1" applyAlignment="1">
      <alignment horizontal="center"/>
    </xf>
    <xf numFmtId="0" fontId="8" fillId="0" borderId="2" xfId="0" applyFont="1" applyFill="1" applyBorder="1" applyAlignment="1">
      <alignment horizontal="center"/>
    </xf>
    <xf numFmtId="0" fontId="8" fillId="0" borderId="2" xfId="0" applyFont="1" applyFill="1" applyBorder="1" applyAlignment="1">
      <alignment horizontal="center" vertical="center" textRotation="255"/>
    </xf>
    <xf numFmtId="0" fontId="8" fillId="0" borderId="2" xfId="1" applyNumberFormat="1" applyFont="1" applyFill="1" applyBorder="1" applyAlignment="1" applyProtection="1">
      <alignment horizontal="center"/>
    </xf>
    <xf numFmtId="0" fontId="0" fillId="0" borderId="0" xfId="0" applyFill="1" applyAlignment="1">
      <alignment horizontal="center"/>
    </xf>
    <xf numFmtId="0" fontId="3" fillId="0" borderId="2" xfId="0" applyFont="1" applyFill="1" applyBorder="1" applyAlignment="1">
      <alignment horizontal="center" vertical="center"/>
    </xf>
    <xf numFmtId="0" fontId="0" fillId="0" borderId="0" xfId="0" applyFill="1"/>
    <xf numFmtId="166" fontId="0" fillId="0" borderId="0" xfId="0" applyNumberFormat="1" applyFill="1"/>
    <xf numFmtId="0" fontId="0" fillId="0" borderId="0" xfId="0" applyFill="1" applyAlignment="1">
      <alignment horizontal="center" vertical="center" textRotation="90"/>
    </xf>
    <xf numFmtId="167" fontId="0" fillId="0" borderId="0" xfId="0" applyNumberFormat="1" applyFill="1"/>
    <xf numFmtId="0" fontId="12" fillId="0" borderId="0" xfId="0" applyFont="1" applyFill="1"/>
    <xf numFmtId="166" fontId="12" fillId="0" borderId="0" xfId="0" applyNumberFormat="1" applyFont="1" applyFill="1" applyBorder="1"/>
    <xf numFmtId="0" fontId="12" fillId="0" borderId="0" xfId="0" applyFont="1" applyFill="1" applyBorder="1"/>
    <xf numFmtId="0" fontId="4" fillId="0" borderId="0" xfId="0" applyFont="1" applyFill="1" applyBorder="1"/>
    <xf numFmtId="0" fontId="5" fillId="0" borderId="0" xfId="0" applyFont="1" applyFill="1"/>
    <xf numFmtId="166" fontId="0" fillId="0" borderId="1" xfId="0" applyNumberFormat="1" applyFill="1" applyBorder="1"/>
    <xf numFmtId="0" fontId="12" fillId="0" borderId="1" xfId="0" applyFont="1" applyFill="1" applyBorder="1"/>
    <xf numFmtId="167" fontId="0" fillId="0" borderId="1" xfId="0" applyNumberFormat="1" applyFill="1" applyBorder="1"/>
    <xf numFmtId="2" fontId="0" fillId="0" borderId="1" xfId="2" applyNumberFormat="1" applyFont="1" applyFill="1" applyBorder="1" applyAlignment="1" applyProtection="1"/>
    <xf numFmtId="166" fontId="10" fillId="0" borderId="0" xfId="0" applyNumberFormat="1" applyFont="1" applyFill="1" applyBorder="1" applyAlignment="1">
      <alignment horizontal="right" vertical="top"/>
    </xf>
    <xf numFmtId="168" fontId="12" fillId="0" borderId="0" xfId="0" applyNumberFormat="1" applyFont="1" applyFill="1"/>
    <xf numFmtId="168" fontId="0" fillId="0" borderId="0" xfId="0" applyNumberFormat="1" applyFill="1"/>
    <xf numFmtId="2" fontId="3" fillId="0" borderId="2" xfId="0" applyNumberFormat="1" applyFont="1" applyFill="1" applyBorder="1" applyAlignment="1">
      <alignment horizontal="left" vertical="top" wrapText="1"/>
    </xf>
    <xf numFmtId="1" fontId="0" fillId="0" borderId="0" xfId="2" applyNumberFormat="1" applyFont="1" applyFill="1" applyBorder="1" applyAlignment="1" applyProtection="1"/>
    <xf numFmtId="1" fontId="6" fillId="0" borderId="0" xfId="0" applyNumberFormat="1" applyFont="1" applyFill="1" applyBorder="1" applyAlignment="1">
      <alignment horizontal="center" vertical="top"/>
    </xf>
    <xf numFmtId="1" fontId="8" fillId="0" borderId="0" xfId="1" applyNumberFormat="1" applyFont="1" applyFill="1" applyBorder="1" applyAlignment="1" applyProtection="1">
      <alignment horizontal="center" vertical="top" wrapText="1"/>
    </xf>
    <xf numFmtId="1" fontId="8" fillId="0" borderId="0" xfId="1" applyNumberFormat="1" applyFont="1" applyFill="1" applyBorder="1" applyAlignment="1" applyProtection="1">
      <alignment horizontal="center"/>
    </xf>
    <xf numFmtId="1" fontId="3" fillId="0" borderId="0" xfId="2" applyNumberFormat="1" applyFont="1" applyFill="1" applyBorder="1" applyAlignment="1" applyProtection="1">
      <alignment horizontal="center" vertical="center"/>
    </xf>
    <xf numFmtId="2" fontId="10" fillId="0" borderId="6" xfId="0" applyNumberFormat="1" applyFont="1" applyFill="1" applyBorder="1" applyAlignment="1">
      <alignment horizontal="center" vertical="center" textRotation="90" wrapText="1"/>
    </xf>
    <xf numFmtId="2" fontId="17" fillId="0" borderId="2" xfId="0" applyNumberFormat="1" applyFont="1" applyFill="1" applyBorder="1" applyAlignment="1">
      <alignment horizontal="center" vertical="center" wrapText="1"/>
    </xf>
    <xf numFmtId="166" fontId="17" fillId="0" borderId="2" xfId="0" applyNumberFormat="1" applyFont="1" applyFill="1" applyBorder="1" applyAlignment="1">
      <alignment horizontal="center" vertical="center" wrapText="1"/>
    </xf>
    <xf numFmtId="166" fontId="16" fillId="0" borderId="2" xfId="0" applyNumberFormat="1" applyFont="1" applyFill="1" applyBorder="1" applyAlignment="1">
      <alignment horizontal="center" vertical="center" wrapText="1"/>
    </xf>
    <xf numFmtId="2" fontId="15" fillId="0" borderId="2" xfId="1" applyNumberFormat="1" applyFont="1" applyFill="1" applyBorder="1" applyAlignment="1" applyProtection="1">
      <alignment horizontal="center" vertical="center" wrapText="1"/>
    </xf>
    <xf numFmtId="0" fontId="0" fillId="0" borderId="0" xfId="0" applyNumberFormat="1" applyFill="1"/>
    <xf numFmtId="0" fontId="5" fillId="0" borderId="0" xfId="0" applyNumberFormat="1" applyFont="1" applyFill="1"/>
    <xf numFmtId="0" fontId="5" fillId="0" borderId="0" xfId="0" applyNumberFormat="1" applyFont="1" applyFill="1" applyAlignment="1">
      <alignment vertical="top"/>
    </xf>
    <xf numFmtId="0" fontId="0" fillId="0" borderId="0" xfId="0" applyNumberFormat="1" applyFill="1" applyAlignment="1">
      <alignment horizontal="center"/>
    </xf>
    <xf numFmtId="0" fontId="0" fillId="0" borderId="0" xfId="2" applyNumberFormat="1" applyFont="1" applyFill="1" applyBorder="1" applyAlignment="1" applyProtection="1"/>
    <xf numFmtId="2" fontId="0" fillId="0" borderId="0" xfId="0" applyNumberFormat="1"/>
    <xf numFmtId="168" fontId="20" fillId="0" borderId="2" xfId="0" applyNumberFormat="1" applyFont="1" applyFill="1" applyBorder="1" applyAlignment="1">
      <alignment horizontal="center" vertical="center"/>
    </xf>
    <xf numFmtId="0" fontId="8"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9" fontId="15" fillId="0" borderId="9" xfId="2" applyFont="1" applyFill="1" applyBorder="1" applyAlignment="1" applyProtection="1">
      <alignment horizontal="center" vertical="center"/>
    </xf>
    <xf numFmtId="4" fontId="15" fillId="0" borderId="2" xfId="0" applyNumberFormat="1" applyFont="1" applyFill="1" applyBorder="1" applyAlignment="1">
      <alignment horizontal="center" vertical="center"/>
    </xf>
    <xf numFmtId="166" fontId="15" fillId="0" borderId="2" xfId="1" applyNumberFormat="1" applyFont="1" applyFill="1" applyBorder="1" applyAlignment="1" applyProtection="1">
      <alignment horizontal="center" vertical="center" wrapText="1"/>
    </xf>
    <xf numFmtId="1" fontId="7" fillId="0" borderId="0" xfId="2" applyNumberFormat="1" applyFont="1" applyFill="1" applyBorder="1" applyAlignment="1" applyProtection="1">
      <alignment horizontal="center" vertical="center"/>
    </xf>
    <xf numFmtId="166" fontId="0" fillId="0" borderId="0" xfId="0" applyNumberFormat="1" applyFill="1" applyAlignment="1">
      <alignment horizontal="center"/>
    </xf>
    <xf numFmtId="166" fontId="0" fillId="0" borderId="0" xfId="2" applyNumberFormat="1" applyFont="1" applyFill="1" applyBorder="1" applyAlignment="1" applyProtection="1"/>
    <xf numFmtId="166" fontId="21" fillId="0" borderId="0" xfId="0" applyNumberFormat="1" applyFont="1" applyFill="1"/>
    <xf numFmtId="0" fontId="3" fillId="0" borderId="2" xfId="0" applyFont="1" applyFill="1" applyBorder="1" applyAlignment="1">
      <alignment horizontal="center" vertical="center"/>
    </xf>
    <xf numFmtId="0" fontId="3" fillId="0" borderId="11" xfId="0" applyFont="1" applyFill="1" applyBorder="1" applyAlignment="1">
      <alignment horizontal="center" vertical="center"/>
    </xf>
    <xf numFmtId="2" fontId="3" fillId="0" borderId="3" xfId="0" applyNumberFormat="1" applyFont="1" applyFill="1" applyBorder="1" applyAlignment="1">
      <alignment horizontal="left" vertical="top" wrapText="1"/>
    </xf>
    <xf numFmtId="2" fontId="3" fillId="0" borderId="2" xfId="0" applyNumberFormat="1" applyFont="1" applyFill="1" applyBorder="1" applyAlignment="1">
      <alignment vertical="top" wrapText="1"/>
    </xf>
    <xf numFmtId="0" fontId="3" fillId="0" borderId="10" xfId="0" applyFont="1" applyFill="1" applyBorder="1" applyAlignment="1">
      <alignment horizontal="center" vertical="center"/>
    </xf>
    <xf numFmtId="2" fontId="3" fillId="0" borderId="9" xfId="0" applyNumberFormat="1" applyFont="1" applyFill="1" applyBorder="1" applyAlignment="1">
      <alignment horizontal="left" vertical="top" wrapText="1"/>
    </xf>
    <xf numFmtId="166" fontId="15" fillId="0" borderId="2" xfId="0" applyNumberFormat="1" applyFont="1" applyFill="1" applyBorder="1" applyAlignment="1">
      <alignment horizontal="center" vertical="center"/>
    </xf>
    <xf numFmtId="4" fontId="15" fillId="0" borderId="9" xfId="0" applyNumberFormat="1" applyFont="1" applyFill="1" applyBorder="1" applyAlignment="1">
      <alignment horizontal="center" vertical="center"/>
    </xf>
    <xf numFmtId="166" fontId="17" fillId="0" borderId="9" xfId="0" applyNumberFormat="1" applyFont="1" applyFill="1" applyBorder="1" applyAlignment="1">
      <alignment horizontal="center" vertical="center" wrapText="1"/>
    </xf>
    <xf numFmtId="166" fontId="15" fillId="0" borderId="9" xfId="2" applyNumberFormat="1" applyFont="1" applyFill="1" applyBorder="1" applyAlignment="1" applyProtection="1">
      <alignment horizontal="center" vertical="center"/>
    </xf>
    <xf numFmtId="0" fontId="3" fillId="0" borderId="3" xfId="0" applyFont="1" applyFill="1" applyBorder="1" applyAlignment="1">
      <alignment horizontal="center" vertical="center"/>
    </xf>
    <xf numFmtId="2" fontId="15" fillId="0" borderId="3" xfId="0" applyNumberFormat="1" applyFont="1" applyFill="1" applyBorder="1" applyAlignment="1">
      <alignment horizontal="center" vertical="center"/>
    </xf>
    <xf numFmtId="166" fontId="15" fillId="0" borderId="3" xfId="0" applyNumberFormat="1" applyFont="1" applyFill="1" applyBorder="1" applyAlignment="1">
      <alignment horizontal="center" vertical="center"/>
    </xf>
    <xf numFmtId="164" fontId="18" fillId="0" borderId="6" xfId="1" applyFont="1" applyFill="1" applyBorder="1" applyAlignment="1" applyProtection="1">
      <alignment horizontal="center" vertical="center" wrapText="1"/>
    </xf>
    <xf numFmtId="2" fontId="10" fillId="0" borderId="2" xfId="0" applyNumberFormat="1" applyFont="1" applyFill="1" applyBorder="1" applyAlignment="1">
      <alignment horizontal="center" vertical="center" textRotation="90" wrapText="1"/>
    </xf>
    <xf numFmtId="2" fontId="15" fillId="0" borderId="2" xfId="0" applyNumberFormat="1" applyFont="1" applyFill="1" applyBorder="1" applyAlignment="1">
      <alignment horizontal="center" vertical="center"/>
    </xf>
    <xf numFmtId="2" fontId="16" fillId="0" borderId="2" xfId="0" applyNumberFormat="1" applyFont="1" applyFill="1" applyBorder="1" applyAlignment="1">
      <alignment horizontal="center" vertical="center" wrapText="1"/>
    </xf>
    <xf numFmtId="2" fontId="17" fillId="0" borderId="9" xfId="0" applyNumberFormat="1" applyFont="1" applyFill="1" applyBorder="1" applyAlignment="1">
      <alignment horizontal="center" vertical="center" wrapText="1"/>
    </xf>
    <xf numFmtId="166" fontId="15" fillId="0" borderId="2" xfId="2" applyNumberFormat="1" applyFont="1" applyFill="1" applyBorder="1" applyAlignment="1" applyProtection="1">
      <alignment horizontal="center" vertical="center"/>
    </xf>
    <xf numFmtId="9" fontId="15" fillId="0" borderId="2" xfId="2" applyFont="1" applyFill="1" applyBorder="1" applyAlignment="1" applyProtection="1">
      <alignment horizontal="center" vertical="center"/>
    </xf>
    <xf numFmtId="0" fontId="3" fillId="0" borderId="2" xfId="0" applyFont="1" applyFill="1" applyBorder="1" applyAlignment="1">
      <alignment horizontal="center" vertical="center"/>
    </xf>
    <xf numFmtId="0" fontId="3" fillId="0" borderId="2" xfId="0" applyFont="1" applyFill="1" applyBorder="1" applyAlignment="1">
      <alignment horizontal="center" vertical="center"/>
    </xf>
    <xf numFmtId="0" fontId="22" fillId="0" borderId="0" xfId="0" applyFont="1" applyFill="1"/>
    <xf numFmtId="4" fontId="8" fillId="0" borderId="9" xfId="0" applyNumberFormat="1" applyFont="1" applyFill="1" applyBorder="1" applyAlignment="1">
      <alignment horizontal="center" vertical="center"/>
    </xf>
    <xf numFmtId="4" fontId="8" fillId="0" borderId="2" xfId="0" applyNumberFormat="1" applyFont="1" applyFill="1" applyBorder="1" applyAlignment="1">
      <alignment horizontal="center" vertical="center"/>
    </xf>
    <xf numFmtId="0" fontId="4" fillId="0" borderId="2" xfId="0" applyFont="1" applyFill="1" applyBorder="1" applyAlignment="1">
      <alignment horizontal="center" vertical="center" wrapText="1"/>
    </xf>
    <xf numFmtId="0" fontId="3" fillId="0" borderId="2" xfId="0" applyFont="1" applyFill="1" applyBorder="1" applyAlignment="1">
      <alignment horizontal="center" vertical="center"/>
    </xf>
    <xf numFmtId="0" fontId="23" fillId="0" borderId="0" xfId="2" applyNumberFormat="1" applyFont="1" applyFill="1" applyBorder="1" applyAlignment="1" applyProtection="1">
      <alignment horizontal="center" vertical="center"/>
    </xf>
    <xf numFmtId="0" fontId="23" fillId="0" borderId="0" xfId="0" applyNumberFormat="1" applyFont="1" applyFill="1" applyAlignment="1">
      <alignment horizontal="center" vertical="center"/>
    </xf>
    <xf numFmtId="0" fontId="12" fillId="0" borderId="0" xfId="0" applyNumberFormat="1" applyFont="1" applyFill="1" applyAlignment="1">
      <alignment horizontal="center" vertical="center"/>
    </xf>
    <xf numFmtId="0" fontId="0" fillId="0" borderId="0" xfId="0" applyFill="1" applyAlignment="1">
      <alignment horizontal="center" vertical="center"/>
    </xf>
    <xf numFmtId="0" fontId="4" fillId="0" borderId="0" xfId="0" applyNumberFormat="1" applyFont="1" applyFill="1"/>
    <xf numFmtId="0" fontId="0" fillId="0" borderId="0" xfId="2" applyNumberFormat="1" applyFont="1" applyFill="1" applyBorder="1" applyAlignment="1" applyProtection="1">
      <alignment horizontal="center" vertical="center"/>
    </xf>
    <xf numFmtId="0" fontId="0" fillId="0" borderId="0" xfId="0" applyNumberFormat="1" applyFill="1" applyAlignment="1">
      <alignment horizontal="center" vertical="center"/>
    </xf>
    <xf numFmtId="0" fontId="3" fillId="0" borderId="0" xfId="0" applyFont="1" applyFill="1" applyBorder="1" applyAlignment="1">
      <alignment vertical="top"/>
    </xf>
    <xf numFmtId="0" fontId="6" fillId="0" borderId="0" xfId="0" applyNumberFormat="1" applyFont="1" applyFill="1" applyBorder="1" applyAlignment="1">
      <alignment horizontal="center" vertical="center"/>
    </xf>
    <xf numFmtId="0" fontId="8" fillId="0" borderId="0" xfId="1" applyNumberFormat="1" applyFont="1" applyFill="1" applyBorder="1" applyAlignment="1" applyProtection="1">
      <alignment horizontal="center" vertical="center" wrapText="1"/>
    </xf>
    <xf numFmtId="0" fontId="5" fillId="0" borderId="0" xfId="0" applyNumberFormat="1" applyFont="1" applyFill="1" applyAlignment="1">
      <alignment horizontal="center" vertical="center"/>
    </xf>
    <xf numFmtId="0" fontId="11" fillId="0" borderId="0" xfId="0" applyNumberFormat="1" applyFont="1" applyFill="1" applyAlignment="1">
      <alignment horizontal="center" vertical="center"/>
    </xf>
    <xf numFmtId="0" fontId="5" fillId="0" borderId="0" xfId="0" applyFont="1" applyFill="1" applyAlignment="1">
      <alignment horizontal="center" vertical="center"/>
    </xf>
    <xf numFmtId="0" fontId="4" fillId="0" borderId="2" xfId="0" applyFont="1" applyFill="1" applyBorder="1" applyAlignment="1">
      <alignment horizontal="center"/>
    </xf>
    <xf numFmtId="0" fontId="4" fillId="0" borderId="2" xfId="1" applyNumberFormat="1" applyFont="1" applyFill="1" applyBorder="1" applyAlignment="1" applyProtection="1">
      <alignment horizontal="center"/>
    </xf>
    <xf numFmtId="0" fontId="4" fillId="0" borderId="2" xfId="0" applyNumberFormat="1" applyFont="1" applyFill="1" applyBorder="1" applyAlignment="1">
      <alignment horizontal="center"/>
    </xf>
    <xf numFmtId="0" fontId="8" fillId="0" borderId="0" xfId="1" applyNumberFormat="1" applyFont="1" applyFill="1" applyBorder="1" applyAlignment="1" applyProtection="1">
      <alignment horizontal="center" vertical="center"/>
    </xf>
    <xf numFmtId="0" fontId="15" fillId="0" borderId="0" xfId="1" applyNumberFormat="1" applyFont="1" applyFill="1" applyBorder="1" applyAlignment="1" applyProtection="1">
      <alignment horizontal="center" vertical="center"/>
    </xf>
    <xf numFmtId="166" fontId="0" fillId="0" borderId="0" xfId="0" applyNumberFormat="1" applyFill="1" applyAlignment="1">
      <alignment horizontal="center" vertical="center"/>
    </xf>
    <xf numFmtId="166" fontId="3" fillId="0" borderId="2" xfId="0" applyNumberFormat="1" applyFont="1" applyFill="1" applyBorder="1" applyAlignment="1">
      <alignment horizontal="center" vertical="center"/>
    </xf>
    <xf numFmtId="166" fontId="4" fillId="0" borderId="2" xfId="0" applyNumberFormat="1" applyFont="1" applyFill="1" applyBorder="1" applyAlignment="1">
      <alignment horizontal="center" vertical="center"/>
    </xf>
    <xf numFmtId="0" fontId="2" fillId="0" borderId="0" xfId="2" applyNumberFormat="1" applyFont="1" applyFill="1" applyBorder="1" applyAlignment="1" applyProtection="1">
      <alignment horizontal="center" vertical="center"/>
    </xf>
    <xf numFmtId="0" fontId="12" fillId="0" borderId="0" xfId="2" applyNumberFormat="1" applyFont="1" applyFill="1" applyBorder="1" applyAlignment="1" applyProtection="1">
      <alignment horizontal="center" vertical="center"/>
    </xf>
    <xf numFmtId="168" fontId="3" fillId="0" borderId="2" xfId="2" applyNumberFormat="1" applyFont="1" applyFill="1" applyBorder="1" applyAlignment="1" applyProtection="1">
      <alignment horizontal="center" vertical="center"/>
    </xf>
    <xf numFmtId="168" fontId="3" fillId="0" borderId="2" xfId="0" applyNumberFormat="1" applyFont="1" applyFill="1" applyBorder="1" applyAlignment="1">
      <alignment horizontal="center" vertical="center"/>
    </xf>
    <xf numFmtId="168" fontId="4" fillId="0" borderId="2" xfId="0" applyNumberFormat="1" applyFont="1" applyFill="1" applyBorder="1" applyAlignment="1">
      <alignment horizontal="center" vertical="center"/>
    </xf>
    <xf numFmtId="4" fontId="3" fillId="0" borderId="2" xfId="2" applyNumberFormat="1" applyFont="1" applyFill="1" applyBorder="1" applyAlignment="1" applyProtection="1">
      <alignment horizontal="center" vertical="center"/>
    </xf>
    <xf numFmtId="166" fontId="3" fillId="0" borderId="2" xfId="1" applyNumberFormat="1" applyFont="1" applyFill="1" applyBorder="1" applyAlignment="1" applyProtection="1">
      <alignment horizontal="center" vertical="center" wrapText="1"/>
    </xf>
    <xf numFmtId="166" fontId="4" fillId="0" borderId="2" xfId="1" applyNumberFormat="1" applyFont="1" applyFill="1" applyBorder="1" applyAlignment="1" applyProtection="1">
      <alignment horizontal="center" vertical="center" wrapText="1"/>
    </xf>
    <xf numFmtId="2" fontId="3" fillId="0" borderId="2" xfId="0" applyNumberFormat="1" applyFont="1" applyFill="1" applyBorder="1" applyAlignment="1">
      <alignment horizontal="left" vertical="center" wrapText="1"/>
    </xf>
    <xf numFmtId="169" fontId="0" fillId="0" borderId="0" xfId="2" applyNumberFormat="1" applyFont="1" applyFill="1" applyBorder="1" applyAlignment="1" applyProtection="1"/>
    <xf numFmtId="0" fontId="3" fillId="0" borderId="0" xfId="2" applyNumberFormat="1" applyFont="1" applyFill="1" applyBorder="1" applyAlignment="1" applyProtection="1">
      <alignment horizontal="center" vertical="center"/>
    </xf>
    <xf numFmtId="2" fontId="3" fillId="0" borderId="2" xfId="1" applyNumberFormat="1" applyFont="1" applyFill="1" applyBorder="1" applyAlignment="1" applyProtection="1">
      <alignment horizontal="center" vertical="center" wrapText="1"/>
    </xf>
    <xf numFmtId="2" fontId="10" fillId="0" borderId="0" xfId="0" applyNumberFormat="1" applyFont="1" applyFill="1" applyBorder="1" applyAlignment="1">
      <alignment horizontal="left" vertical="top" wrapText="1"/>
    </xf>
    <xf numFmtId="0" fontId="2" fillId="0" borderId="0" xfId="2" applyNumberFormat="1" applyFont="1" applyFill="1" applyBorder="1" applyAlignment="1" applyProtection="1">
      <alignment horizontal="center" vertical="center" wrapText="1"/>
    </xf>
    <xf numFmtId="0" fontId="12" fillId="0" borderId="0" xfId="0" applyNumberFormat="1" applyFont="1" applyFill="1" applyAlignment="1">
      <alignment horizontal="center" vertical="center" wrapText="1"/>
    </xf>
    <xf numFmtId="166" fontId="0" fillId="0" borderId="0" xfId="0" applyNumberFormat="1" applyFill="1" applyAlignment="1">
      <alignment horizontal="center" vertical="center" wrapText="1"/>
    </xf>
    <xf numFmtId="0" fontId="0" fillId="0" borderId="0" xfId="0" applyFill="1" applyAlignment="1">
      <alignment wrapText="1"/>
    </xf>
    <xf numFmtId="0" fontId="3" fillId="0" borderId="0" xfId="0" applyFont="1" applyFill="1" applyAlignment="1">
      <alignment wrapText="1"/>
    </xf>
    <xf numFmtId="0" fontId="25" fillId="0" borderId="0" xfId="0" applyFont="1" applyFill="1" applyAlignment="1">
      <alignment wrapText="1"/>
    </xf>
    <xf numFmtId="166" fontId="25" fillId="0" borderId="0" xfId="2" applyNumberFormat="1" applyFont="1" applyFill="1" applyBorder="1" applyAlignment="1" applyProtection="1">
      <alignment wrapText="1"/>
    </xf>
    <xf numFmtId="0" fontId="26" fillId="0" borderId="0" xfId="0" applyNumberFormat="1" applyFont="1" applyFill="1" applyAlignment="1">
      <alignment wrapText="1"/>
    </xf>
    <xf numFmtId="0" fontId="0" fillId="0" borderId="0" xfId="0" applyNumberFormat="1" applyFill="1" applyAlignment="1">
      <alignment horizontal="center" vertical="center" wrapText="1"/>
    </xf>
    <xf numFmtId="9" fontId="0" fillId="0" borderId="0" xfId="2" applyFont="1" applyFill="1" applyBorder="1" applyAlignment="1" applyProtection="1">
      <alignment wrapText="1"/>
    </xf>
    <xf numFmtId="0" fontId="12" fillId="0" borderId="0" xfId="0" applyNumberFormat="1" applyFont="1" applyFill="1" applyAlignment="1">
      <alignment wrapText="1"/>
    </xf>
    <xf numFmtId="0" fontId="12" fillId="0" borderId="0" xfId="0" applyNumberFormat="1" applyFont="1" applyFill="1"/>
    <xf numFmtId="0" fontId="5" fillId="0" borderId="0" xfId="0" applyFont="1" applyFill="1" applyBorder="1"/>
    <xf numFmtId="0" fontId="11" fillId="0" borderId="0" xfId="0" applyFont="1" applyFill="1"/>
    <xf numFmtId="9" fontId="5" fillId="0" borderId="0" xfId="2" applyFont="1" applyFill="1" applyBorder="1" applyAlignment="1" applyProtection="1"/>
    <xf numFmtId="0" fontId="4" fillId="0" borderId="13" xfId="0" applyFont="1" applyFill="1" applyBorder="1" applyAlignment="1">
      <alignment horizontal="center" vertical="center" wrapText="1"/>
    </xf>
    <xf numFmtId="0" fontId="3" fillId="0" borderId="2" xfId="0" applyFont="1" applyFill="1" applyBorder="1" applyAlignment="1">
      <alignment horizontal="center" vertical="top"/>
    </xf>
    <xf numFmtId="0" fontId="3" fillId="0" borderId="2" xfId="0" applyFont="1" applyFill="1" applyBorder="1" applyAlignment="1">
      <alignment horizontal="center" vertical="center" wrapText="1"/>
    </xf>
    <xf numFmtId="2" fontId="3" fillId="0" borderId="2" xfId="0" applyNumberFormat="1" applyFont="1" applyFill="1" applyBorder="1" applyAlignment="1">
      <alignment horizontal="center" vertical="center"/>
    </xf>
    <xf numFmtId="166" fontId="3" fillId="0" borderId="2" xfId="0" applyNumberFormat="1" applyFont="1" applyFill="1" applyBorder="1" applyAlignment="1">
      <alignment horizontal="center" vertical="center" wrapText="1"/>
    </xf>
    <xf numFmtId="0" fontId="3" fillId="0" borderId="3" xfId="0" applyFont="1" applyFill="1" applyBorder="1" applyAlignment="1">
      <alignment horizontal="center" vertical="top"/>
    </xf>
    <xf numFmtId="2" fontId="3" fillId="0" borderId="3" xfId="0" applyNumberFormat="1" applyFont="1" applyFill="1" applyBorder="1" applyAlignment="1">
      <alignment horizontal="center" vertical="center"/>
    </xf>
    <xf numFmtId="166" fontId="3" fillId="0" borderId="3" xfId="0" applyNumberFormat="1" applyFont="1" applyFill="1" applyBorder="1" applyAlignment="1">
      <alignment horizontal="center" vertical="center"/>
    </xf>
    <xf numFmtId="1" fontId="3" fillId="0" borderId="3" xfId="0" applyNumberFormat="1" applyFont="1" applyFill="1" applyBorder="1" applyAlignment="1">
      <alignment horizontal="center" vertical="center"/>
    </xf>
    <xf numFmtId="2" fontId="3" fillId="0" borderId="2" xfId="0" applyNumberFormat="1" applyFont="1" applyFill="1" applyBorder="1" applyAlignment="1">
      <alignment horizontal="center" vertical="center" wrapText="1"/>
    </xf>
    <xf numFmtId="9" fontId="15" fillId="0" borderId="2" xfId="2" applyFont="1" applyFill="1" applyBorder="1" applyAlignment="1" applyProtection="1">
      <alignment horizontal="center" vertical="center" wrapText="1"/>
    </xf>
    <xf numFmtId="166" fontId="3" fillId="0" borderId="2" xfId="2" applyNumberFormat="1" applyFont="1" applyFill="1" applyBorder="1" applyAlignment="1" applyProtection="1">
      <alignment horizontal="center" vertical="center"/>
    </xf>
    <xf numFmtId="2" fontId="3" fillId="0" borderId="2" xfId="0" applyNumberFormat="1" applyFont="1" applyFill="1" applyBorder="1" applyAlignment="1">
      <alignment horizontal="center" vertical="top" wrapText="1"/>
    </xf>
    <xf numFmtId="2" fontId="3" fillId="0" borderId="2" xfId="1" applyNumberFormat="1" applyFont="1" applyFill="1" applyBorder="1" applyAlignment="1" applyProtection="1">
      <alignment horizontal="left" vertical="top" wrapText="1"/>
    </xf>
    <xf numFmtId="0" fontId="3" fillId="0" borderId="2" xfId="0" applyFont="1" applyFill="1" applyBorder="1" applyAlignment="1">
      <alignment horizontal="left" vertical="top" wrapText="1"/>
    </xf>
    <xf numFmtId="0" fontId="3" fillId="0" borderId="2" xfId="0" applyFont="1" applyFill="1" applyBorder="1" applyAlignment="1">
      <alignment horizontal="left" vertical="center" wrapText="1"/>
    </xf>
    <xf numFmtId="2" fontId="3" fillId="0" borderId="2" xfId="1" applyNumberFormat="1" applyFont="1" applyFill="1" applyBorder="1" applyAlignment="1" applyProtection="1">
      <alignment vertical="top" wrapText="1"/>
    </xf>
    <xf numFmtId="9" fontId="3" fillId="0" borderId="2" xfId="0" applyNumberFormat="1" applyFont="1" applyFill="1" applyBorder="1" applyAlignment="1">
      <alignment horizontal="center" vertical="center" wrapText="1"/>
    </xf>
    <xf numFmtId="0" fontId="3" fillId="0" borderId="2" xfId="0" applyFont="1" applyFill="1" applyBorder="1" applyAlignment="1">
      <alignment vertical="center" wrapText="1"/>
    </xf>
    <xf numFmtId="0" fontId="3" fillId="0" borderId="2" xfId="1" applyNumberFormat="1" applyFont="1" applyFill="1" applyBorder="1" applyAlignment="1" applyProtection="1">
      <alignment horizontal="center" vertical="center" wrapText="1"/>
    </xf>
    <xf numFmtId="0" fontId="29" fillId="0" borderId="2" xfId="0" applyFont="1" applyFill="1" applyBorder="1" applyAlignment="1">
      <alignment vertical="center" wrapText="1"/>
    </xf>
    <xf numFmtId="0" fontId="3" fillId="0" borderId="2" xfId="0" applyFont="1" applyFill="1" applyBorder="1" applyAlignment="1">
      <alignment vertical="top" wrapText="1"/>
    </xf>
    <xf numFmtId="2" fontId="3" fillId="0" borderId="2" xfId="1" applyNumberFormat="1" applyFont="1" applyFill="1" applyBorder="1" applyAlignment="1" applyProtection="1">
      <alignment horizontal="left" vertical="center" wrapText="1"/>
    </xf>
    <xf numFmtId="2" fontId="3" fillId="0" borderId="2" xfId="2" applyNumberFormat="1" applyFont="1" applyFill="1" applyBorder="1" applyAlignment="1" applyProtection="1">
      <alignment horizontal="center" vertical="center"/>
    </xf>
    <xf numFmtId="49" fontId="3" fillId="0" borderId="2" xfId="0" applyNumberFormat="1" applyFont="1" applyFill="1" applyBorder="1" applyAlignment="1">
      <alignment horizontal="center" vertical="center" wrapText="1"/>
    </xf>
    <xf numFmtId="166" fontId="3" fillId="0" borderId="2" xfId="0" applyNumberFormat="1" applyFont="1" applyFill="1" applyBorder="1" applyAlignment="1">
      <alignment horizontal="center" vertical="top" wrapText="1"/>
    </xf>
    <xf numFmtId="166" fontId="10" fillId="0" borderId="2" xfId="0" applyNumberFormat="1" applyFont="1" applyFill="1" applyBorder="1" applyAlignment="1">
      <alignment horizontal="center" vertical="center"/>
    </xf>
    <xf numFmtId="170" fontId="3" fillId="0" borderId="2" xfId="0" applyNumberFormat="1" applyFont="1" applyFill="1" applyBorder="1" applyAlignment="1">
      <alignment horizontal="center" vertical="center"/>
    </xf>
    <xf numFmtId="170" fontId="3" fillId="0" borderId="2" xfId="0" applyNumberFormat="1" applyFont="1" applyFill="1" applyBorder="1" applyAlignment="1">
      <alignment horizontal="center" vertical="center" wrapText="1"/>
    </xf>
    <xf numFmtId="1" fontId="3" fillId="0" borderId="2" xfId="0" applyNumberFormat="1" applyFont="1" applyFill="1" applyBorder="1" applyAlignment="1">
      <alignment horizontal="center" vertical="center" wrapText="1"/>
    </xf>
    <xf numFmtId="9" fontId="22" fillId="0" borderId="0" xfId="2" applyFont="1" applyFill="1" applyBorder="1" applyAlignment="1" applyProtection="1"/>
    <xf numFmtId="166" fontId="4" fillId="0" borderId="7" xfId="0" applyNumberFormat="1" applyFont="1" applyFill="1" applyBorder="1" applyAlignment="1">
      <alignment horizontal="left"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166" fontId="4" fillId="0" borderId="4" xfId="0" applyNumberFormat="1" applyFont="1" applyFill="1" applyBorder="1" applyAlignment="1">
      <alignment horizontal="center" vertical="center" wrapText="1"/>
    </xf>
    <xf numFmtId="166" fontId="4" fillId="0" borderId="5" xfId="0" applyNumberFormat="1" applyFont="1" applyFill="1" applyBorder="1" applyAlignment="1">
      <alignment horizontal="center" vertical="center" wrapText="1"/>
    </xf>
    <xf numFmtId="166" fontId="4" fillId="0" borderId="6" xfId="0" applyNumberFormat="1" applyFont="1" applyFill="1" applyBorder="1" applyAlignment="1">
      <alignment horizontal="center" vertical="center" wrapText="1"/>
    </xf>
    <xf numFmtId="9" fontId="5" fillId="0" borderId="0" xfId="2" applyFont="1" applyFill="1" applyBorder="1" applyAlignment="1" applyProtection="1">
      <alignment horizontal="center" vertical="top" wrapText="1"/>
    </xf>
    <xf numFmtId="0" fontId="5"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3" xfId="0" applyFont="1" applyFill="1" applyBorder="1" applyAlignment="1">
      <alignment horizontal="center" vertical="center" textRotation="90" wrapText="1"/>
    </xf>
    <xf numFmtId="0" fontId="10" fillId="0" borderId="8" xfId="0" applyFont="1" applyFill="1" applyBorder="1" applyAlignment="1">
      <alignment horizontal="center" vertical="center" textRotation="90" wrapText="1"/>
    </xf>
    <xf numFmtId="0" fontId="10" fillId="0" borderId="9" xfId="0" applyFont="1" applyFill="1" applyBorder="1" applyAlignment="1">
      <alignment horizontal="center" vertical="center" textRotation="90"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7" fillId="0" borderId="1" xfId="0" applyFont="1" applyFill="1" applyBorder="1" applyAlignment="1">
      <alignment horizontal="center" vertical="top" wrapText="1"/>
    </xf>
    <xf numFmtId="0" fontId="11" fillId="0" borderId="4" xfId="0" applyFont="1" applyFill="1" applyBorder="1" applyAlignment="1">
      <alignment horizontal="left" vertical="center" wrapText="1"/>
    </xf>
    <xf numFmtId="0" fontId="11" fillId="0" borderId="5" xfId="0" applyFont="1" applyFill="1" applyBorder="1" applyAlignment="1">
      <alignment horizontal="left" vertical="center" wrapText="1"/>
    </xf>
    <xf numFmtId="2" fontId="11" fillId="0" borderId="12" xfId="0" applyNumberFormat="1" applyFont="1" applyFill="1" applyBorder="1" applyAlignment="1">
      <alignment horizontal="left" vertical="center" wrapText="1"/>
    </xf>
    <xf numFmtId="2" fontId="11" fillId="0" borderId="7" xfId="0" applyNumberFormat="1" applyFont="1" applyFill="1" applyBorder="1" applyAlignment="1">
      <alignment horizontal="left" vertical="center" wrapText="1"/>
    </xf>
    <xf numFmtId="0" fontId="11" fillId="0" borderId="4" xfId="0" applyFont="1" applyFill="1" applyBorder="1" applyAlignment="1">
      <alignment horizontal="left" vertical="center"/>
    </xf>
    <xf numFmtId="0" fontId="11" fillId="0" borderId="5" xfId="0" applyFont="1" applyFill="1" applyBorder="1" applyAlignment="1">
      <alignment horizontal="left" vertical="center"/>
    </xf>
    <xf numFmtId="2" fontId="11" fillId="0" borderId="4" xfId="0" applyNumberFormat="1" applyFont="1" applyFill="1" applyBorder="1" applyAlignment="1">
      <alignment horizontal="left" vertical="center" wrapText="1"/>
    </xf>
    <xf numFmtId="2" fontId="11" fillId="0" borderId="5" xfId="0" applyNumberFormat="1"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4" xfId="0" applyFont="1" applyFill="1" applyBorder="1" applyAlignment="1">
      <alignment horizontal="left" vertical="center"/>
    </xf>
    <xf numFmtId="0" fontId="3" fillId="0" borderId="5" xfId="0" applyFont="1" applyFill="1" applyBorder="1" applyAlignment="1">
      <alignment horizontal="left" vertical="center"/>
    </xf>
    <xf numFmtId="0" fontId="3" fillId="0" borderId="6" xfId="0" applyFont="1" applyFill="1" applyBorder="1" applyAlignment="1">
      <alignment horizontal="left" vertical="center"/>
    </xf>
    <xf numFmtId="2" fontId="4" fillId="0" borderId="2" xfId="0" applyNumberFormat="1" applyFont="1" applyFill="1" applyBorder="1" applyAlignment="1">
      <alignment horizontal="left" vertical="center" wrapText="1"/>
    </xf>
    <xf numFmtId="2" fontId="3" fillId="0" borderId="7" xfId="0" applyNumberFormat="1" applyFont="1" applyFill="1" applyBorder="1" applyAlignment="1">
      <alignment horizontal="left" vertical="top" wrapText="1"/>
    </xf>
    <xf numFmtId="0" fontId="4" fillId="0" borderId="2" xfId="0" applyFont="1" applyFill="1" applyBorder="1" applyAlignment="1">
      <alignment horizontal="left" vertical="center" wrapText="1"/>
    </xf>
    <xf numFmtId="9" fontId="3" fillId="0" borderId="0" xfId="2" applyFont="1" applyFill="1" applyBorder="1" applyAlignment="1" applyProtection="1">
      <alignment horizontal="center" vertical="center" wrapText="1"/>
    </xf>
    <xf numFmtId="0" fontId="11" fillId="0" borderId="1"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12" fillId="0" borderId="2" xfId="0" applyNumberFormat="1" applyFont="1" applyFill="1" applyBorder="1" applyAlignment="1">
      <alignment horizontal="center" vertical="center" wrapText="1"/>
    </xf>
    <xf numFmtId="0" fontId="3" fillId="0" borderId="2" xfId="0" applyFont="1" applyFill="1" applyBorder="1" applyAlignment="1">
      <alignment horizontal="center" vertical="top"/>
    </xf>
    <xf numFmtId="0" fontId="0" fillId="0" borderId="2" xfId="0" applyFont="1" applyFill="1" applyBorder="1" applyAlignment="1">
      <alignment horizontal="center" vertical="top"/>
    </xf>
    <xf numFmtId="2" fontId="3" fillId="0" borderId="2" xfId="0" applyNumberFormat="1" applyFont="1" applyFill="1" applyBorder="1" applyAlignment="1">
      <alignment horizontal="left" vertical="top" wrapText="1"/>
    </xf>
    <xf numFmtId="0" fontId="0" fillId="0" borderId="2"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0" xfId="0" applyFont="1" applyFill="1" applyBorder="1" applyAlignment="1">
      <alignment horizontal="left" wrapText="1"/>
    </xf>
    <xf numFmtId="2" fontId="4" fillId="0" borderId="4" xfId="0" applyNumberFormat="1" applyFont="1" applyFill="1" applyBorder="1" applyAlignment="1">
      <alignment horizontal="left" vertical="center" wrapText="1"/>
    </xf>
    <xf numFmtId="2" fontId="4" fillId="0" borderId="5" xfId="0" applyNumberFormat="1" applyFont="1" applyFill="1" applyBorder="1" applyAlignment="1">
      <alignment horizontal="left" vertical="center" wrapText="1"/>
    </xf>
    <xf numFmtId="2" fontId="4" fillId="0" borderId="6" xfId="0" applyNumberFormat="1" applyFont="1" applyFill="1" applyBorder="1" applyAlignment="1">
      <alignment horizontal="left" vertical="center" wrapText="1"/>
    </xf>
    <xf numFmtId="0" fontId="3" fillId="0" borderId="3" xfId="0" applyFont="1" applyFill="1" applyBorder="1" applyAlignment="1">
      <alignment horizontal="center" vertical="top"/>
    </xf>
    <xf numFmtId="0" fontId="3" fillId="0" borderId="8" xfId="0" applyFont="1" applyFill="1" applyBorder="1" applyAlignment="1">
      <alignment horizontal="center" vertical="top"/>
    </xf>
    <xf numFmtId="0" fontId="3" fillId="0" borderId="9" xfId="0" applyFont="1" applyFill="1" applyBorder="1" applyAlignment="1">
      <alignment horizontal="center" vertical="top"/>
    </xf>
    <xf numFmtId="2" fontId="3" fillId="0" borderId="13" xfId="0" applyNumberFormat="1" applyFont="1" applyFill="1" applyBorder="1" applyAlignment="1">
      <alignment horizontal="center" vertical="top" wrapText="1"/>
    </xf>
    <xf numFmtId="2" fontId="3" fillId="0" borderId="18" xfId="0" applyNumberFormat="1" applyFont="1" applyFill="1" applyBorder="1" applyAlignment="1">
      <alignment horizontal="center" vertical="top" wrapText="1"/>
    </xf>
    <xf numFmtId="2" fontId="3" fillId="0" borderId="15" xfId="0" applyNumberFormat="1" applyFont="1" applyFill="1" applyBorder="1" applyAlignment="1">
      <alignment horizontal="center" vertical="top" wrapText="1"/>
    </xf>
    <xf numFmtId="2" fontId="3" fillId="0" borderId="2" xfId="0" applyNumberFormat="1" applyFont="1" applyFill="1" applyBorder="1" applyAlignment="1">
      <alignment horizontal="center" vertical="top" wrapText="1"/>
    </xf>
    <xf numFmtId="2" fontId="27" fillId="0" borderId="2" xfId="0" applyNumberFormat="1" applyFont="1" applyFill="1" applyBorder="1" applyAlignment="1">
      <alignment horizontal="left" vertical="center" wrapText="1"/>
    </xf>
    <xf numFmtId="2" fontId="27" fillId="0" borderId="2" xfId="1" applyNumberFormat="1" applyFont="1" applyFill="1" applyBorder="1" applyAlignment="1" applyProtection="1">
      <alignment horizontal="left" vertical="top" wrapText="1"/>
    </xf>
    <xf numFmtId="2" fontId="3" fillId="0" borderId="3" xfId="0" applyNumberFormat="1" applyFont="1" applyFill="1" applyBorder="1" applyAlignment="1">
      <alignment horizontal="center" vertical="top" wrapText="1"/>
    </xf>
    <xf numFmtId="2" fontId="3" fillId="0" borderId="8" xfId="0" applyNumberFormat="1" applyFont="1" applyFill="1" applyBorder="1" applyAlignment="1">
      <alignment horizontal="center" vertical="top" wrapText="1"/>
    </xf>
    <xf numFmtId="2" fontId="3" fillId="0" borderId="9" xfId="0" applyNumberFormat="1" applyFont="1" applyFill="1" applyBorder="1" applyAlignment="1">
      <alignment horizontal="center" vertical="top" wrapText="1"/>
    </xf>
    <xf numFmtId="2" fontId="27" fillId="0" borderId="2" xfId="1" applyNumberFormat="1" applyFont="1" applyFill="1" applyBorder="1" applyAlignment="1" applyProtection="1">
      <alignment horizontal="left" vertical="center" wrapText="1"/>
    </xf>
    <xf numFmtId="0" fontId="3" fillId="0" borderId="2" xfId="0" applyFont="1" applyFill="1" applyBorder="1" applyAlignment="1">
      <alignment horizontal="center" vertical="top" wrapText="1"/>
    </xf>
    <xf numFmtId="0" fontId="0" fillId="0" borderId="2" xfId="0" applyFont="1" applyFill="1" applyBorder="1" applyAlignment="1">
      <alignment horizontal="center" vertical="top" wrapText="1"/>
    </xf>
    <xf numFmtId="166" fontId="27" fillId="0" borderId="4" xfId="1" applyNumberFormat="1" applyFont="1" applyFill="1" applyBorder="1" applyAlignment="1" applyProtection="1">
      <alignment horizontal="left" vertical="center" wrapText="1"/>
    </xf>
    <xf numFmtId="166" fontId="27" fillId="0" borderId="5" xfId="1" applyNumberFormat="1" applyFont="1" applyFill="1" applyBorder="1" applyAlignment="1" applyProtection="1">
      <alignment horizontal="left" vertical="center" wrapText="1"/>
    </xf>
    <xf numFmtId="166" fontId="27" fillId="0" borderId="6" xfId="1" applyNumberFormat="1" applyFont="1" applyFill="1" applyBorder="1" applyAlignment="1" applyProtection="1">
      <alignment horizontal="left" vertical="center" wrapText="1"/>
    </xf>
    <xf numFmtId="2" fontId="3" fillId="0" borderId="3" xfId="0" applyNumberFormat="1" applyFont="1" applyFill="1" applyBorder="1" applyAlignment="1">
      <alignment horizontal="left" vertical="top" wrapText="1"/>
    </xf>
    <xf numFmtId="2" fontId="3" fillId="0" borderId="8" xfId="0" applyNumberFormat="1" applyFont="1" applyFill="1" applyBorder="1" applyAlignment="1">
      <alignment horizontal="left" vertical="top" wrapText="1"/>
    </xf>
    <xf numFmtId="0" fontId="27" fillId="0" borderId="4" xfId="0" applyFont="1" applyFill="1" applyBorder="1" applyAlignment="1">
      <alignment horizontal="left" vertical="center" wrapText="1"/>
    </xf>
    <xf numFmtId="0" fontId="27" fillId="0" borderId="5" xfId="0" applyFont="1" applyFill="1" applyBorder="1" applyAlignment="1">
      <alignment horizontal="left" vertical="center" wrapText="1"/>
    </xf>
    <xf numFmtId="0" fontId="27" fillId="0" borderId="6" xfId="0" applyFont="1" applyFill="1" applyBorder="1" applyAlignment="1">
      <alignment horizontal="left" vertical="center" wrapText="1"/>
    </xf>
    <xf numFmtId="0" fontId="3" fillId="0" borderId="14" xfId="0" applyFont="1" applyFill="1" applyBorder="1" applyAlignment="1">
      <alignment horizontal="left" vertical="top" wrapText="1"/>
    </xf>
    <xf numFmtId="0" fontId="3" fillId="0" borderId="17" xfId="0" applyFont="1" applyFill="1" applyBorder="1" applyAlignment="1">
      <alignment horizontal="left" vertical="top" wrapText="1"/>
    </xf>
    <xf numFmtId="0" fontId="3" fillId="0" borderId="16" xfId="0" applyFont="1" applyFill="1" applyBorder="1" applyAlignment="1">
      <alignment horizontal="left" vertical="top" wrapText="1"/>
    </xf>
    <xf numFmtId="2" fontId="3" fillId="0" borderId="9" xfId="0" applyNumberFormat="1" applyFont="1" applyFill="1" applyBorder="1" applyAlignment="1">
      <alignment horizontal="left" vertical="top" wrapText="1"/>
    </xf>
    <xf numFmtId="2" fontId="27" fillId="0" borderId="2" xfId="0" applyNumberFormat="1" applyFont="1" applyFill="1" applyBorder="1" applyAlignment="1">
      <alignment horizontal="left" vertical="top" wrapText="1"/>
    </xf>
    <xf numFmtId="0" fontId="4" fillId="0" borderId="2" xfId="0" applyFont="1" applyFill="1" applyBorder="1" applyAlignment="1">
      <alignment horizontal="left" vertical="center"/>
    </xf>
    <xf numFmtId="0" fontId="28" fillId="0" borderId="2" xfId="0" applyFont="1" applyFill="1" applyBorder="1" applyAlignment="1">
      <alignment wrapText="1"/>
    </xf>
    <xf numFmtId="0" fontId="0" fillId="0" borderId="2" xfId="0" applyFill="1" applyBorder="1" applyAlignment="1">
      <alignment wrapText="1"/>
    </xf>
    <xf numFmtId="0" fontId="0" fillId="0" borderId="9" xfId="0" applyFill="1" applyBorder="1" applyAlignment="1">
      <alignment horizontal="left" vertical="top" wrapText="1"/>
    </xf>
    <xf numFmtId="0" fontId="27" fillId="0" borderId="2" xfId="0" applyFont="1" applyFill="1" applyBorder="1" applyAlignment="1">
      <alignment horizontal="left" vertical="top" wrapText="1"/>
    </xf>
    <xf numFmtId="2" fontId="27" fillId="0" borderId="4" xfId="0" applyNumberFormat="1" applyFont="1" applyFill="1" applyBorder="1" applyAlignment="1">
      <alignment horizontal="left" vertical="top" wrapText="1"/>
    </xf>
    <xf numFmtId="2" fontId="27" fillId="0" borderId="5" xfId="0" applyNumberFormat="1" applyFont="1" applyFill="1" applyBorder="1" applyAlignment="1">
      <alignment horizontal="left" vertical="top" wrapText="1"/>
    </xf>
    <xf numFmtId="2" fontId="27" fillId="0" borderId="6" xfId="0" applyNumberFormat="1" applyFont="1" applyFill="1" applyBorder="1" applyAlignment="1">
      <alignment horizontal="left" vertical="top" wrapText="1"/>
    </xf>
    <xf numFmtId="0" fontId="28" fillId="0" borderId="5" xfId="0" applyFont="1" applyFill="1" applyBorder="1" applyAlignment="1">
      <alignment wrapText="1"/>
    </xf>
    <xf numFmtId="0" fontId="28" fillId="0" borderId="6" xfId="0" applyFont="1" applyFill="1" applyBorder="1" applyAlignment="1">
      <alignment wrapText="1"/>
    </xf>
    <xf numFmtId="0" fontId="27" fillId="0" borderId="5" xfId="0" applyFont="1" applyFill="1" applyBorder="1" applyAlignment="1">
      <alignment wrapText="1"/>
    </xf>
    <xf numFmtId="0" fontId="27" fillId="0" borderId="6" xfId="0" applyFont="1" applyFill="1" applyBorder="1" applyAlignment="1">
      <alignment wrapText="1"/>
    </xf>
    <xf numFmtId="9" fontId="3" fillId="0" borderId="0" xfId="2" applyFont="1" applyFill="1" applyBorder="1" applyAlignment="1" applyProtection="1">
      <alignment horizontal="center" wrapText="1"/>
    </xf>
    <xf numFmtId="0" fontId="3" fillId="0" borderId="0" xfId="0" applyFont="1" applyFill="1" applyAlignment="1">
      <alignment horizontal="center" wrapText="1"/>
    </xf>
    <xf numFmtId="0" fontId="22" fillId="0" borderId="1" xfId="0" applyFont="1" applyFill="1" applyBorder="1" applyAlignment="1">
      <alignment vertical="top" wrapText="1"/>
    </xf>
    <xf numFmtId="0" fontId="0" fillId="0" borderId="2" xfId="0" applyFont="1" applyFill="1" applyBorder="1" applyAlignment="1">
      <alignment horizontal="center" vertical="center" wrapText="1"/>
    </xf>
  </cellXfs>
  <cellStyles count="10">
    <cellStyle name="Обычный" xfId="0" builtinId="0"/>
    <cellStyle name="Обычный 2" xfId="3"/>
    <cellStyle name="Обычный 3" xfId="6"/>
    <cellStyle name="Обычный 3 2" xfId="9"/>
    <cellStyle name="Обычный 4" xfId="5"/>
    <cellStyle name="Обычный 5" xfId="7"/>
    <cellStyle name="Процентный" xfId="2" builtinId="5"/>
    <cellStyle name="Процентный 2" xfId="4"/>
    <cellStyle name="Финансовый" xfId="1" builtinId="3"/>
    <cellStyle name="Финансовый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T56"/>
  <sheetViews>
    <sheetView tabSelected="1" showWhiteSpace="0" zoomScale="62" zoomScaleNormal="62" workbookViewId="0">
      <pane ySplit="7" topLeftCell="A44" activePane="bottomLeft" state="frozen"/>
      <selection pane="bottomLeft" activeCell="T49" sqref="T49"/>
    </sheetView>
  </sheetViews>
  <sheetFormatPr defaultRowHeight="12.75"/>
  <cols>
    <col min="1" max="1" width="4.85546875" style="1" customWidth="1"/>
    <col min="2" max="2" width="27.5703125" style="16" customWidth="1"/>
    <col min="3" max="3" width="8.85546875" style="18" customWidth="1"/>
    <col min="4" max="4" width="15.28515625" style="20" customWidth="1"/>
    <col min="5" max="5" width="16" style="16" customWidth="1"/>
    <col min="6" max="6" width="14.5703125" style="16" customWidth="1"/>
    <col min="7" max="7" width="13.7109375" style="16" customWidth="1"/>
    <col min="8" max="8" width="13.5703125" style="16" customWidth="1"/>
    <col min="9" max="9" width="16.28515625" style="20" customWidth="1"/>
    <col min="10" max="10" width="14.85546875" style="16" customWidth="1"/>
    <col min="11" max="11" width="15.5703125" style="16" customWidth="1"/>
    <col min="12" max="12" width="13.85546875" style="16" customWidth="1"/>
    <col min="13" max="13" width="13" style="16" customWidth="1"/>
    <col min="14" max="14" width="10" style="22" customWidth="1"/>
    <col min="15" max="15" width="10.28515625" style="4" customWidth="1"/>
    <col min="16" max="16" width="8.7109375" style="4" customWidth="1"/>
    <col min="17" max="17" width="9.5703125" style="4" customWidth="1"/>
    <col min="18" max="18" width="8.85546875" style="4" customWidth="1"/>
    <col min="19" max="19" width="15.42578125" style="33" customWidth="1"/>
    <col min="20" max="20" width="12.42578125" style="43" bestFit="1" customWidth="1"/>
    <col min="21" max="16384" width="9.140625" style="16"/>
  </cols>
  <sheetData>
    <row r="1" spans="1:20" ht="46.5" customHeight="1">
      <c r="B1" s="1"/>
      <c r="C1" s="2"/>
      <c r="D1" s="3"/>
      <c r="E1" s="1"/>
      <c r="F1" s="1"/>
      <c r="G1" s="1"/>
      <c r="H1" s="1"/>
      <c r="I1" s="3"/>
      <c r="J1" s="1"/>
      <c r="K1" s="173" t="s">
        <v>57</v>
      </c>
      <c r="L1" s="173"/>
      <c r="M1" s="173"/>
      <c r="N1" s="173"/>
      <c r="O1" s="173"/>
      <c r="P1" s="173"/>
      <c r="Q1" s="173"/>
      <c r="R1" s="173"/>
    </row>
    <row r="2" spans="1:20">
      <c r="B2" s="3"/>
      <c r="C2" s="5"/>
      <c r="D2" s="3"/>
      <c r="E2" s="1"/>
      <c r="F2" s="1"/>
      <c r="G2" s="1"/>
      <c r="H2" s="1"/>
      <c r="I2" s="3"/>
      <c r="J2" s="1"/>
      <c r="K2" s="1"/>
      <c r="L2" s="1"/>
      <c r="M2" s="1"/>
      <c r="N2" s="23"/>
      <c r="O2" s="6"/>
      <c r="P2" s="6"/>
      <c r="Q2" s="6"/>
      <c r="R2" s="6"/>
    </row>
    <row r="3" spans="1:20" ht="30" customHeight="1">
      <c r="A3" s="182" t="s">
        <v>58</v>
      </c>
      <c r="B3" s="182"/>
      <c r="C3" s="182"/>
      <c r="D3" s="182"/>
      <c r="E3" s="182"/>
      <c r="F3" s="182"/>
      <c r="G3" s="182"/>
      <c r="H3" s="182"/>
      <c r="I3" s="182"/>
      <c r="J3" s="182"/>
      <c r="K3" s="182"/>
      <c r="L3" s="182"/>
      <c r="M3" s="182"/>
      <c r="N3" s="182"/>
      <c r="O3" s="182"/>
      <c r="P3" s="182"/>
      <c r="Q3" s="182"/>
      <c r="R3" s="182"/>
      <c r="S3" s="34"/>
    </row>
    <row r="4" spans="1:20" s="24" customFormat="1" ht="21.75" customHeight="1">
      <c r="A4" s="174" t="s">
        <v>0</v>
      </c>
      <c r="B4" s="175" t="s">
        <v>1</v>
      </c>
      <c r="C4" s="176" t="s">
        <v>2</v>
      </c>
      <c r="D4" s="179" t="s">
        <v>3</v>
      </c>
      <c r="E4" s="180"/>
      <c r="F4" s="180"/>
      <c r="G4" s="180"/>
      <c r="H4" s="180"/>
      <c r="I4" s="180"/>
      <c r="J4" s="180"/>
      <c r="K4" s="180"/>
      <c r="L4" s="180"/>
      <c r="M4" s="180"/>
      <c r="N4" s="181" t="s">
        <v>4</v>
      </c>
      <c r="O4" s="181"/>
      <c r="P4" s="181"/>
      <c r="Q4" s="181"/>
      <c r="R4" s="181"/>
      <c r="S4" s="35"/>
      <c r="T4" s="44"/>
    </row>
    <row r="5" spans="1:20" s="24" customFormat="1" ht="17.25" customHeight="1">
      <c r="A5" s="174"/>
      <c r="B5" s="175"/>
      <c r="C5" s="177"/>
      <c r="D5" s="179" t="s">
        <v>59</v>
      </c>
      <c r="E5" s="180"/>
      <c r="F5" s="180"/>
      <c r="G5" s="180"/>
      <c r="H5" s="180"/>
      <c r="I5" s="180" t="s">
        <v>60</v>
      </c>
      <c r="J5" s="180"/>
      <c r="K5" s="180"/>
      <c r="L5" s="180"/>
      <c r="M5" s="180"/>
      <c r="N5" s="181"/>
      <c r="O5" s="181"/>
      <c r="P5" s="181"/>
      <c r="Q5" s="181"/>
      <c r="R5" s="181"/>
      <c r="S5" s="35"/>
      <c r="T5" s="44"/>
    </row>
    <row r="6" spans="1:20" s="9" customFormat="1" ht="36.75" customHeight="1">
      <c r="A6" s="174"/>
      <c r="B6" s="175"/>
      <c r="C6" s="178"/>
      <c r="D6" s="50" t="s">
        <v>9</v>
      </c>
      <c r="E6" s="51" t="s">
        <v>5</v>
      </c>
      <c r="F6" s="51" t="s">
        <v>6</v>
      </c>
      <c r="G6" s="51" t="s">
        <v>7</v>
      </c>
      <c r="H6" s="51" t="s">
        <v>8</v>
      </c>
      <c r="I6" s="50" t="s">
        <v>9</v>
      </c>
      <c r="J6" s="51" t="s">
        <v>5</v>
      </c>
      <c r="K6" s="51" t="s">
        <v>6</v>
      </c>
      <c r="L6" s="51" t="s">
        <v>7</v>
      </c>
      <c r="M6" s="51" t="s">
        <v>8</v>
      </c>
      <c r="N6" s="50" t="s">
        <v>9</v>
      </c>
      <c r="O6" s="7" t="s">
        <v>5</v>
      </c>
      <c r="P6" s="7" t="s">
        <v>6</v>
      </c>
      <c r="Q6" s="8" t="s">
        <v>7</v>
      </c>
      <c r="R6" s="8" t="s">
        <v>8</v>
      </c>
      <c r="S6" s="35"/>
      <c r="T6" s="45"/>
    </row>
    <row r="7" spans="1:20" s="14" customFormat="1" ht="15.75">
      <c r="A7" s="10">
        <v>1</v>
      </c>
      <c r="B7" s="11">
        <v>2</v>
      </c>
      <c r="C7" s="12">
        <v>3</v>
      </c>
      <c r="D7" s="11">
        <v>4</v>
      </c>
      <c r="E7" s="11">
        <v>5</v>
      </c>
      <c r="F7" s="11">
        <v>6</v>
      </c>
      <c r="G7" s="11">
        <v>7</v>
      </c>
      <c r="H7" s="11">
        <v>8</v>
      </c>
      <c r="I7" s="11">
        <v>9</v>
      </c>
      <c r="J7" s="11">
        <v>10</v>
      </c>
      <c r="K7" s="11">
        <v>11</v>
      </c>
      <c r="L7" s="11">
        <v>12</v>
      </c>
      <c r="M7" s="11">
        <v>13</v>
      </c>
      <c r="N7" s="11">
        <v>14</v>
      </c>
      <c r="O7" s="13">
        <v>15</v>
      </c>
      <c r="P7" s="13">
        <v>16</v>
      </c>
      <c r="Q7" s="13">
        <v>17</v>
      </c>
      <c r="R7" s="13">
        <v>18</v>
      </c>
      <c r="S7" s="36"/>
      <c r="T7" s="46"/>
    </row>
    <row r="8" spans="1:20" s="14" customFormat="1" ht="27.75" customHeight="1">
      <c r="A8" s="185" t="s">
        <v>36</v>
      </c>
      <c r="B8" s="186"/>
      <c r="C8" s="186"/>
      <c r="D8" s="186"/>
      <c r="E8" s="186"/>
      <c r="F8" s="186"/>
      <c r="G8" s="186"/>
      <c r="H8" s="186"/>
      <c r="I8" s="186"/>
      <c r="J8" s="186"/>
      <c r="K8" s="186"/>
      <c r="L8" s="186"/>
      <c r="M8" s="186"/>
      <c r="N8" s="186"/>
      <c r="O8" s="186"/>
      <c r="P8" s="186"/>
      <c r="Q8" s="186"/>
      <c r="R8" s="186"/>
      <c r="S8" s="36"/>
      <c r="T8" s="46"/>
    </row>
    <row r="9" spans="1:20" s="14" customFormat="1" ht="87" customHeight="1">
      <c r="A9" s="60">
        <v>1</v>
      </c>
      <c r="B9" s="61" t="s">
        <v>27</v>
      </c>
      <c r="C9" s="38" t="s">
        <v>18</v>
      </c>
      <c r="D9" s="83">
        <f>E9+F9+G9+H9</f>
        <v>684960</v>
      </c>
      <c r="E9" s="53">
        <v>625569</v>
      </c>
      <c r="F9" s="53">
        <v>7263</v>
      </c>
      <c r="G9" s="53">
        <v>0</v>
      </c>
      <c r="H9" s="53">
        <v>52128</v>
      </c>
      <c r="I9" s="83">
        <f>J9+K9+L9+M9</f>
        <v>670777</v>
      </c>
      <c r="J9" s="53">
        <v>629513</v>
      </c>
      <c r="K9" s="53">
        <v>4858</v>
      </c>
      <c r="L9" s="53">
        <v>0</v>
      </c>
      <c r="M9" s="53">
        <v>36406</v>
      </c>
      <c r="N9" s="41">
        <f>I9/D9*100</f>
        <v>97.92936813828544</v>
      </c>
      <c r="O9" s="40">
        <f>J9/E9*100</f>
        <v>100.630466023732</v>
      </c>
      <c r="P9" s="40">
        <f>K9/F9*100</f>
        <v>66.886961310753136</v>
      </c>
      <c r="Q9" s="40" t="s">
        <v>11</v>
      </c>
      <c r="R9" s="40">
        <f>M9/H9*100</f>
        <v>69.839625537139355</v>
      </c>
      <c r="S9" s="36"/>
      <c r="T9" s="46"/>
    </row>
    <row r="10" spans="1:20" s="14" customFormat="1" ht="87.75" customHeight="1">
      <c r="A10" s="59">
        <v>2</v>
      </c>
      <c r="B10" s="62" t="s">
        <v>50</v>
      </c>
      <c r="C10" s="38" t="s">
        <v>19</v>
      </c>
      <c r="D10" s="82">
        <f t="shared" ref="D10:D49" si="0">E10+F10+G10+H10</f>
        <v>1025388.1500000001</v>
      </c>
      <c r="E10" s="66">
        <v>131792</v>
      </c>
      <c r="F10" s="66">
        <v>181232.7</v>
      </c>
      <c r="G10" s="66">
        <v>45861.15</v>
      </c>
      <c r="H10" s="66">
        <v>666502.30000000005</v>
      </c>
      <c r="I10" s="82">
        <f t="shared" ref="I10:I49" si="1">J10+K10+L10+M10</f>
        <v>1132886.1069999998</v>
      </c>
      <c r="J10" s="66">
        <v>131662.701</v>
      </c>
      <c r="K10" s="66">
        <v>181152.639</v>
      </c>
      <c r="L10" s="66">
        <v>45840.887000000002</v>
      </c>
      <c r="M10" s="66">
        <v>774229.88</v>
      </c>
      <c r="N10" s="41">
        <f t="shared" ref="N10:N51" si="2">I10/D10*100</f>
        <v>110.48363558716763</v>
      </c>
      <c r="O10" s="40">
        <f t="shared" ref="O10:R16" si="3">J10/E10*100</f>
        <v>99.901891617093611</v>
      </c>
      <c r="P10" s="40">
        <v>99.9</v>
      </c>
      <c r="Q10" s="40">
        <v>99.9</v>
      </c>
      <c r="R10" s="40">
        <f t="shared" si="3"/>
        <v>116.16312201773347</v>
      </c>
      <c r="S10" s="36"/>
      <c r="T10" s="46"/>
    </row>
    <row r="11" spans="1:20" ht="82.5" customHeight="1">
      <c r="A11" s="63">
        <v>3</v>
      </c>
      <c r="B11" s="64" t="s">
        <v>61</v>
      </c>
      <c r="C11" s="38" t="s">
        <v>20</v>
      </c>
      <c r="D11" s="82">
        <f t="shared" si="0"/>
        <v>8834301.3000000007</v>
      </c>
      <c r="E11" s="66">
        <v>2512194.9</v>
      </c>
      <c r="F11" s="66">
        <v>4840289.9000000004</v>
      </c>
      <c r="G11" s="66">
        <v>806215.5</v>
      </c>
      <c r="H11" s="66">
        <v>675601</v>
      </c>
      <c r="I11" s="82">
        <f t="shared" si="1"/>
        <v>8564848.8000000007</v>
      </c>
      <c r="J11" s="66">
        <v>2489088.7999999998</v>
      </c>
      <c r="K11" s="66">
        <v>4726347.5999999996</v>
      </c>
      <c r="L11" s="66">
        <v>791509.4</v>
      </c>
      <c r="M11" s="66">
        <v>557903</v>
      </c>
      <c r="N11" s="41">
        <f t="shared" si="2"/>
        <v>96.949928569902866</v>
      </c>
      <c r="O11" s="65">
        <f t="shared" si="3"/>
        <v>99.080242540099093</v>
      </c>
      <c r="P11" s="65">
        <f t="shared" si="3"/>
        <v>97.645961247073217</v>
      </c>
      <c r="Q11" s="40">
        <f>L11/G11*100</f>
        <v>98.175909542795949</v>
      </c>
      <c r="R11" s="65">
        <f t="shared" si="3"/>
        <v>82.578770605727343</v>
      </c>
    </row>
    <row r="12" spans="1:20" ht="67.5" customHeight="1">
      <c r="A12" s="15">
        <v>4</v>
      </c>
      <c r="B12" s="32" t="s">
        <v>48</v>
      </c>
      <c r="C12" s="38" t="s">
        <v>22</v>
      </c>
      <c r="D12" s="82">
        <f t="shared" si="0"/>
        <v>163.17500000000001</v>
      </c>
      <c r="E12" s="66">
        <v>163.17500000000001</v>
      </c>
      <c r="F12" s="66">
        <v>0</v>
      </c>
      <c r="G12" s="66">
        <v>0</v>
      </c>
      <c r="H12" s="66">
        <v>0</v>
      </c>
      <c r="I12" s="82">
        <f t="shared" si="1"/>
        <v>163.17500000000001</v>
      </c>
      <c r="J12" s="66">
        <v>163.17500000000001</v>
      </c>
      <c r="K12" s="66">
        <v>0</v>
      </c>
      <c r="L12" s="66">
        <v>0</v>
      </c>
      <c r="M12" s="66">
        <v>0</v>
      </c>
      <c r="N12" s="41">
        <f t="shared" si="2"/>
        <v>100</v>
      </c>
      <c r="O12" s="40">
        <f>J12/E12*100</f>
        <v>100</v>
      </c>
      <c r="P12" s="39" t="s">
        <v>11</v>
      </c>
      <c r="Q12" s="52" t="s">
        <v>11</v>
      </c>
      <c r="R12" s="39" t="s">
        <v>11</v>
      </c>
    </row>
    <row r="13" spans="1:20" ht="132" customHeight="1">
      <c r="A13" s="59">
        <v>5</v>
      </c>
      <c r="B13" s="32" t="s">
        <v>66</v>
      </c>
      <c r="C13" s="38" t="s">
        <v>22</v>
      </c>
      <c r="D13" s="82">
        <f t="shared" si="0"/>
        <v>87793</v>
      </c>
      <c r="E13" s="66">
        <v>86763</v>
      </c>
      <c r="F13" s="66">
        <v>0</v>
      </c>
      <c r="G13" s="66">
        <v>0</v>
      </c>
      <c r="H13" s="66">
        <v>1030</v>
      </c>
      <c r="I13" s="82">
        <f t="shared" si="1"/>
        <v>87048.2</v>
      </c>
      <c r="J13" s="66">
        <v>86099.199999999997</v>
      </c>
      <c r="K13" s="66">
        <v>0</v>
      </c>
      <c r="L13" s="66">
        <v>0</v>
      </c>
      <c r="M13" s="66">
        <v>949</v>
      </c>
      <c r="N13" s="41">
        <f t="shared" si="2"/>
        <v>99.151640791407061</v>
      </c>
      <c r="O13" s="67">
        <f>J13/E13*100</f>
        <v>99.234927330774639</v>
      </c>
      <c r="P13" s="52" t="s">
        <v>11</v>
      </c>
      <c r="Q13" s="52" t="s">
        <v>11</v>
      </c>
      <c r="R13" s="68">
        <f>M13/H13*100</f>
        <v>92.135922330097088</v>
      </c>
    </row>
    <row r="14" spans="1:20" ht="78.75" customHeight="1">
      <c r="A14" s="69">
        <v>6</v>
      </c>
      <c r="B14" s="32" t="s">
        <v>53</v>
      </c>
      <c r="C14" s="38" t="s">
        <v>17</v>
      </c>
      <c r="D14" s="82">
        <f t="shared" ref="D14" si="4">E14+F14+G14+H14</f>
        <v>121069.1</v>
      </c>
      <c r="E14" s="66">
        <v>94437.1</v>
      </c>
      <c r="F14" s="66">
        <v>26632</v>
      </c>
      <c r="G14" s="66">
        <v>0</v>
      </c>
      <c r="H14" s="66">
        <v>0</v>
      </c>
      <c r="I14" s="82">
        <f t="shared" ref="I14" si="5">J14+K14+L14+M14</f>
        <v>113401.5</v>
      </c>
      <c r="J14" s="66">
        <v>87291.3</v>
      </c>
      <c r="K14" s="66">
        <v>26110.2</v>
      </c>
      <c r="L14" s="66">
        <v>0</v>
      </c>
      <c r="M14" s="66">
        <v>0</v>
      </c>
      <c r="N14" s="41">
        <f t="shared" ref="N14" si="6">I14/D14*100</f>
        <v>93.666757248546489</v>
      </c>
      <c r="O14" s="40">
        <f>J14/E14*100</f>
        <v>92.433270399027506</v>
      </c>
      <c r="P14" s="40">
        <f>K14/F14*100</f>
        <v>98.040702913787925</v>
      </c>
      <c r="Q14" s="52" t="s">
        <v>11</v>
      </c>
      <c r="R14" s="52" t="s">
        <v>11</v>
      </c>
    </row>
    <row r="15" spans="1:20" s="14" customFormat="1" ht="69" customHeight="1">
      <c r="A15" s="69">
        <v>7</v>
      </c>
      <c r="B15" s="32" t="s">
        <v>62</v>
      </c>
      <c r="C15" s="38" t="s">
        <v>17</v>
      </c>
      <c r="D15" s="82">
        <f t="shared" si="0"/>
        <v>0</v>
      </c>
      <c r="E15" s="66">
        <v>0</v>
      </c>
      <c r="F15" s="66">
        <v>0</v>
      </c>
      <c r="G15" s="66">
        <v>0</v>
      </c>
      <c r="H15" s="66">
        <v>0</v>
      </c>
      <c r="I15" s="82">
        <f t="shared" si="1"/>
        <v>0</v>
      </c>
      <c r="J15" s="66">
        <v>0</v>
      </c>
      <c r="K15" s="66">
        <v>0</v>
      </c>
      <c r="L15" s="66">
        <v>0</v>
      </c>
      <c r="M15" s="66">
        <v>0</v>
      </c>
      <c r="N15" s="41" t="s">
        <v>11</v>
      </c>
      <c r="O15" s="41" t="s">
        <v>11</v>
      </c>
      <c r="P15" s="41" t="s">
        <v>11</v>
      </c>
      <c r="Q15" s="41" t="s">
        <v>11</v>
      </c>
      <c r="R15" s="41" t="s">
        <v>11</v>
      </c>
      <c r="S15" s="36"/>
      <c r="T15" s="46"/>
    </row>
    <row r="16" spans="1:20" s="14" customFormat="1" ht="43.5" customHeight="1">
      <c r="A16" s="192" t="s">
        <v>55</v>
      </c>
      <c r="B16" s="193"/>
      <c r="C16" s="194"/>
      <c r="D16" s="66">
        <f>SUM(D9:D15)</f>
        <v>10753674.725000001</v>
      </c>
      <c r="E16" s="66">
        <f t="shared" ref="E16:M16" si="7">SUM(E9:E15)</f>
        <v>3450919.1749999998</v>
      </c>
      <c r="F16" s="66">
        <f t="shared" si="7"/>
        <v>5055417.6000000006</v>
      </c>
      <c r="G16" s="66">
        <f t="shared" si="7"/>
        <v>852076.65</v>
      </c>
      <c r="H16" s="66">
        <f t="shared" si="7"/>
        <v>1395261.3</v>
      </c>
      <c r="I16" s="66">
        <f t="shared" si="7"/>
        <v>10569124.782000002</v>
      </c>
      <c r="J16" s="66">
        <f t="shared" si="7"/>
        <v>3423818.1759999995</v>
      </c>
      <c r="K16" s="66">
        <f t="shared" si="7"/>
        <v>4938468.4390000002</v>
      </c>
      <c r="L16" s="66">
        <f t="shared" si="7"/>
        <v>837350.28700000001</v>
      </c>
      <c r="M16" s="66">
        <f t="shared" si="7"/>
        <v>1369487.88</v>
      </c>
      <c r="N16" s="40">
        <f t="shared" ref="N16" si="8">I16/D16*100</f>
        <v>98.283842986519204</v>
      </c>
      <c r="O16" s="40">
        <f>J16/E16*100</f>
        <v>99.214673029831232</v>
      </c>
      <c r="P16" s="40">
        <f>K16/F16*100</f>
        <v>97.686656766000894</v>
      </c>
      <c r="Q16" s="40">
        <f t="shared" si="3"/>
        <v>98.271709123821196</v>
      </c>
      <c r="R16" s="40">
        <f>M16/H16*100</f>
        <v>98.152789015218858</v>
      </c>
      <c r="S16" s="36"/>
      <c r="T16" s="56"/>
    </row>
    <row r="17" spans="1:20" s="14" customFormat="1" ht="48" customHeight="1">
      <c r="A17" s="189" t="s">
        <v>38</v>
      </c>
      <c r="B17" s="190"/>
      <c r="C17" s="190"/>
      <c r="D17" s="190"/>
      <c r="E17" s="190"/>
      <c r="F17" s="190"/>
      <c r="G17" s="190"/>
      <c r="H17" s="190"/>
      <c r="I17" s="190"/>
      <c r="J17" s="190"/>
      <c r="K17" s="190"/>
      <c r="L17" s="190"/>
      <c r="M17" s="190"/>
      <c r="N17" s="190"/>
      <c r="O17" s="190"/>
      <c r="P17" s="190"/>
      <c r="Q17" s="190"/>
      <c r="R17" s="190"/>
      <c r="S17" s="36"/>
      <c r="T17" s="46"/>
    </row>
    <row r="18" spans="1:20" s="4" customFormat="1" ht="80.25" customHeight="1">
      <c r="A18" s="59">
        <v>8</v>
      </c>
      <c r="B18" s="32" t="s">
        <v>64</v>
      </c>
      <c r="C18" s="38" t="s">
        <v>15</v>
      </c>
      <c r="D18" s="82">
        <f t="shared" si="0"/>
        <v>465</v>
      </c>
      <c r="E18" s="66">
        <v>465</v>
      </c>
      <c r="F18" s="66">
        <v>0</v>
      </c>
      <c r="G18" s="66">
        <v>0</v>
      </c>
      <c r="H18" s="66">
        <v>0</v>
      </c>
      <c r="I18" s="82">
        <f t="shared" si="1"/>
        <v>465</v>
      </c>
      <c r="J18" s="66">
        <v>465</v>
      </c>
      <c r="K18" s="66">
        <v>0</v>
      </c>
      <c r="L18" s="66">
        <v>0</v>
      </c>
      <c r="M18" s="66">
        <v>0</v>
      </c>
      <c r="N18" s="41">
        <f t="shared" si="2"/>
        <v>100</v>
      </c>
      <c r="O18" s="67">
        <f>J18/E18*100</f>
        <v>100</v>
      </c>
      <c r="P18" s="67" t="s">
        <v>11</v>
      </c>
      <c r="Q18" s="67" t="s">
        <v>11</v>
      </c>
      <c r="R18" s="67" t="s">
        <v>11</v>
      </c>
      <c r="S18" s="33"/>
      <c r="T18" s="47"/>
    </row>
    <row r="19" spans="1:20" s="4" customFormat="1" ht="126.75" customHeight="1">
      <c r="A19" s="69">
        <v>9</v>
      </c>
      <c r="B19" s="61" t="s">
        <v>65</v>
      </c>
      <c r="C19" s="38" t="s">
        <v>33</v>
      </c>
      <c r="D19" s="82">
        <f t="shared" si="0"/>
        <v>55894.06</v>
      </c>
      <c r="E19" s="66">
        <v>21294</v>
      </c>
      <c r="F19" s="66">
        <v>34600.06</v>
      </c>
      <c r="G19" s="66">
        <v>0</v>
      </c>
      <c r="H19" s="66">
        <v>0</v>
      </c>
      <c r="I19" s="82">
        <f>J19+K19+L19+M19</f>
        <v>54023.65</v>
      </c>
      <c r="J19" s="66">
        <v>19509.86</v>
      </c>
      <c r="K19" s="66">
        <v>34513.79</v>
      </c>
      <c r="L19" s="66">
        <v>0</v>
      </c>
      <c r="M19" s="66">
        <v>0</v>
      </c>
      <c r="N19" s="41">
        <f t="shared" si="2"/>
        <v>96.6536515686998</v>
      </c>
      <c r="O19" s="71">
        <f>J19/E19*100</f>
        <v>91.621395698318778</v>
      </c>
      <c r="P19" s="71">
        <f>K19/F19*100</f>
        <v>99.75066517225693</v>
      </c>
      <c r="Q19" s="72">
        <v>0</v>
      </c>
      <c r="R19" s="72">
        <v>0</v>
      </c>
      <c r="S19" s="33"/>
      <c r="T19" s="47"/>
    </row>
    <row r="20" spans="1:20" s="4" customFormat="1" ht="68.25" customHeight="1">
      <c r="A20" s="59">
        <v>10</v>
      </c>
      <c r="B20" s="32" t="s">
        <v>63</v>
      </c>
      <c r="C20" s="38" t="s">
        <v>20</v>
      </c>
      <c r="D20" s="82">
        <f t="shared" si="0"/>
        <v>38558.400000000001</v>
      </c>
      <c r="E20" s="66">
        <v>33054.5</v>
      </c>
      <c r="F20" s="66">
        <v>5503.9</v>
      </c>
      <c r="G20" s="66">
        <v>0</v>
      </c>
      <c r="H20" s="66">
        <v>0</v>
      </c>
      <c r="I20" s="82">
        <f t="shared" si="1"/>
        <v>37940.5</v>
      </c>
      <c r="J20" s="66">
        <v>32489.200000000001</v>
      </c>
      <c r="K20" s="66">
        <v>5451.3</v>
      </c>
      <c r="L20" s="66">
        <v>0</v>
      </c>
      <c r="M20" s="66">
        <v>0</v>
      </c>
      <c r="N20" s="41">
        <f t="shared" si="2"/>
        <v>98.397495746711485</v>
      </c>
      <c r="O20" s="65">
        <f>J20/E20*100</f>
        <v>98.289794127879716</v>
      </c>
      <c r="P20" s="71">
        <f>K20/F20*100</f>
        <v>99.044314031868325</v>
      </c>
      <c r="Q20" s="72">
        <v>0</v>
      </c>
      <c r="R20" s="72">
        <v>0</v>
      </c>
      <c r="S20" s="33"/>
      <c r="T20" s="47"/>
    </row>
    <row r="21" spans="1:20" s="4" customFormat="1" ht="59.25" customHeight="1">
      <c r="A21" s="59">
        <v>11</v>
      </c>
      <c r="B21" s="32" t="s">
        <v>49</v>
      </c>
      <c r="C21" s="73" t="s">
        <v>21</v>
      </c>
      <c r="D21" s="82">
        <f t="shared" si="0"/>
        <v>1199906.17</v>
      </c>
      <c r="E21" s="66">
        <v>983803.17</v>
      </c>
      <c r="F21" s="66">
        <v>23943.45</v>
      </c>
      <c r="G21" s="66">
        <v>18016.55</v>
      </c>
      <c r="H21" s="66">
        <v>174143</v>
      </c>
      <c r="I21" s="82">
        <f t="shared" si="1"/>
        <v>1237867.0799999998</v>
      </c>
      <c r="J21" s="66">
        <v>1041412.84</v>
      </c>
      <c r="K21" s="66">
        <v>23895.52</v>
      </c>
      <c r="L21" s="66">
        <v>18014.72</v>
      </c>
      <c r="M21" s="66">
        <v>154544</v>
      </c>
      <c r="N21" s="75">
        <f t="shared" si="2"/>
        <v>103.16365653824415</v>
      </c>
      <c r="O21" s="76">
        <f>J21/E21*100</f>
        <v>105.8558126012137</v>
      </c>
      <c r="P21" s="70">
        <f>K21/F21*100</f>
        <v>99.79981999252405</v>
      </c>
      <c r="Q21" s="76">
        <f>L21/G21*100</f>
        <v>99.989842672431749</v>
      </c>
      <c r="R21" s="76">
        <f>M21/H21*100</f>
        <v>88.745456320380384</v>
      </c>
      <c r="S21" s="33"/>
      <c r="T21" s="47"/>
    </row>
    <row r="22" spans="1:20" s="4" customFormat="1" ht="30" customHeight="1">
      <c r="A22" s="191" t="s">
        <v>56</v>
      </c>
      <c r="B22" s="191"/>
      <c r="C22" s="191"/>
      <c r="D22" s="66">
        <f>SUM(D18:D21)</f>
        <v>1294823.6299999999</v>
      </c>
      <c r="E22" s="66">
        <f t="shared" ref="E22:M22" si="9">SUM(E18:E21)</f>
        <v>1038616.67</v>
      </c>
      <c r="F22" s="66">
        <f t="shared" si="9"/>
        <v>64047.41</v>
      </c>
      <c r="G22" s="66">
        <f t="shared" si="9"/>
        <v>18016.55</v>
      </c>
      <c r="H22" s="66">
        <f t="shared" si="9"/>
        <v>174143</v>
      </c>
      <c r="I22" s="66">
        <f t="shared" si="9"/>
        <v>1330296.2299999997</v>
      </c>
      <c r="J22" s="66">
        <f t="shared" si="9"/>
        <v>1093876.8999999999</v>
      </c>
      <c r="K22" s="66">
        <f t="shared" si="9"/>
        <v>63860.61</v>
      </c>
      <c r="L22" s="66">
        <f t="shared" si="9"/>
        <v>18014.72</v>
      </c>
      <c r="M22" s="66">
        <f t="shared" si="9"/>
        <v>154544</v>
      </c>
      <c r="N22" s="40">
        <f t="shared" ref="N22" si="10">I22/D22*100</f>
        <v>102.73957002159435</v>
      </c>
      <c r="O22" s="67">
        <f>J22/E22*100</f>
        <v>105.32056066460014</v>
      </c>
      <c r="P22" s="71">
        <f>K22/F22*100</f>
        <v>99.70834105547749</v>
      </c>
      <c r="Q22" s="76">
        <f>L22/G22*100</f>
        <v>99.989842672431749</v>
      </c>
      <c r="R22" s="67">
        <f>M22/H22*100</f>
        <v>88.745456320380384</v>
      </c>
      <c r="S22" s="33"/>
      <c r="T22" s="57"/>
    </row>
    <row r="23" spans="1:20" ht="31.5" customHeight="1">
      <c r="A23" s="183" t="s">
        <v>35</v>
      </c>
      <c r="B23" s="184"/>
      <c r="C23" s="184"/>
      <c r="D23" s="184"/>
      <c r="E23" s="184"/>
      <c r="F23" s="184"/>
      <c r="G23" s="184"/>
      <c r="H23" s="184"/>
      <c r="I23" s="184"/>
      <c r="J23" s="184"/>
      <c r="K23" s="184"/>
      <c r="L23" s="184"/>
      <c r="M23" s="184"/>
      <c r="N23" s="184"/>
      <c r="O23" s="184"/>
      <c r="P23" s="184"/>
      <c r="Q23" s="184"/>
      <c r="R23" s="184"/>
    </row>
    <row r="24" spans="1:20" s="14" customFormat="1" ht="81" customHeight="1">
      <c r="A24" s="59">
        <v>12</v>
      </c>
      <c r="B24" s="32" t="s">
        <v>47</v>
      </c>
      <c r="C24" s="38" t="s">
        <v>10</v>
      </c>
      <c r="D24" s="82">
        <f t="shared" si="0"/>
        <v>28855</v>
      </c>
      <c r="E24" s="66">
        <v>15429</v>
      </c>
      <c r="F24" s="66">
        <v>13426</v>
      </c>
      <c r="G24" s="66">
        <v>0</v>
      </c>
      <c r="H24" s="66">
        <v>0</v>
      </c>
      <c r="I24" s="82">
        <f t="shared" si="1"/>
        <v>26864</v>
      </c>
      <c r="J24" s="66">
        <v>14337</v>
      </c>
      <c r="K24" s="66">
        <v>12527</v>
      </c>
      <c r="L24" s="66">
        <v>0</v>
      </c>
      <c r="M24" s="66">
        <v>0</v>
      </c>
      <c r="N24" s="41">
        <f t="shared" si="2"/>
        <v>93.099982671980598</v>
      </c>
      <c r="O24" s="40">
        <f t="shared" ref="O24:P26" si="11">J24/E24*100</f>
        <v>92.922418821699395</v>
      </c>
      <c r="P24" s="40">
        <f t="shared" si="11"/>
        <v>93.304036943244455</v>
      </c>
      <c r="Q24" s="72">
        <v>0</v>
      </c>
      <c r="R24" s="72">
        <v>0</v>
      </c>
      <c r="S24" s="36"/>
      <c r="T24" s="46"/>
    </row>
    <row r="25" spans="1:20" s="14" customFormat="1" ht="54" customHeight="1">
      <c r="A25" s="15">
        <v>13</v>
      </c>
      <c r="B25" s="32" t="s">
        <v>51</v>
      </c>
      <c r="C25" s="38" t="s">
        <v>10</v>
      </c>
      <c r="D25" s="82">
        <f t="shared" si="0"/>
        <v>452748</v>
      </c>
      <c r="E25" s="66">
        <v>448309</v>
      </c>
      <c r="F25" s="66">
        <v>4439</v>
      </c>
      <c r="G25" s="66">
        <v>0</v>
      </c>
      <c r="H25" s="66">
        <v>0</v>
      </c>
      <c r="I25" s="82">
        <f t="shared" si="1"/>
        <v>442427</v>
      </c>
      <c r="J25" s="66">
        <v>437988</v>
      </c>
      <c r="K25" s="66">
        <v>4439</v>
      </c>
      <c r="L25" s="66">
        <v>0</v>
      </c>
      <c r="M25" s="66">
        <v>0</v>
      </c>
      <c r="N25" s="41">
        <f t="shared" si="2"/>
        <v>97.720365412989125</v>
      </c>
      <c r="O25" s="40">
        <f t="shared" si="11"/>
        <v>97.697793263128787</v>
      </c>
      <c r="P25" s="40">
        <f t="shared" si="11"/>
        <v>100</v>
      </c>
      <c r="Q25" s="54" t="s">
        <v>11</v>
      </c>
      <c r="R25" s="54" t="s">
        <v>11</v>
      </c>
      <c r="S25" s="36"/>
      <c r="T25" s="46"/>
    </row>
    <row r="26" spans="1:20" s="14" customFormat="1" ht="66.75" customHeight="1">
      <c r="A26" s="59">
        <v>14</v>
      </c>
      <c r="B26" s="32" t="s">
        <v>28</v>
      </c>
      <c r="C26" s="38" t="s">
        <v>10</v>
      </c>
      <c r="D26" s="82">
        <f t="shared" si="0"/>
        <v>28368</v>
      </c>
      <c r="E26" s="66">
        <v>12129</v>
      </c>
      <c r="F26" s="66">
        <v>16239</v>
      </c>
      <c r="G26" s="66">
        <v>0</v>
      </c>
      <c r="H26" s="66">
        <v>0</v>
      </c>
      <c r="I26" s="82">
        <f t="shared" si="1"/>
        <v>26726</v>
      </c>
      <c r="J26" s="66">
        <v>12019</v>
      </c>
      <c r="K26" s="66">
        <v>14707</v>
      </c>
      <c r="L26" s="66">
        <v>0</v>
      </c>
      <c r="M26" s="66">
        <v>0</v>
      </c>
      <c r="N26" s="41">
        <f t="shared" si="2"/>
        <v>94.211787930062044</v>
      </c>
      <c r="O26" s="40">
        <f t="shared" si="11"/>
        <v>99.093082694368874</v>
      </c>
      <c r="P26" s="40">
        <f t="shared" si="11"/>
        <v>90.565921546893279</v>
      </c>
      <c r="Q26" s="39" t="s">
        <v>11</v>
      </c>
      <c r="R26" s="39" t="s">
        <v>11</v>
      </c>
      <c r="S26" s="36"/>
      <c r="T26" s="46"/>
    </row>
    <row r="27" spans="1:20" s="14" customFormat="1" ht="33.75" customHeight="1">
      <c r="A27" s="191" t="s">
        <v>56</v>
      </c>
      <c r="B27" s="191"/>
      <c r="C27" s="191"/>
      <c r="D27" s="66">
        <f>SUM(D24:D26)</f>
        <v>509971</v>
      </c>
      <c r="E27" s="66">
        <f t="shared" ref="E27:M27" si="12">SUM(E24:E26)</f>
        <v>475867</v>
      </c>
      <c r="F27" s="66">
        <f t="shared" si="12"/>
        <v>34104</v>
      </c>
      <c r="G27" s="66">
        <f t="shared" si="12"/>
        <v>0</v>
      </c>
      <c r="H27" s="66">
        <f t="shared" si="12"/>
        <v>0</v>
      </c>
      <c r="I27" s="66">
        <f t="shared" si="12"/>
        <v>496017</v>
      </c>
      <c r="J27" s="66">
        <f t="shared" si="12"/>
        <v>464344</v>
      </c>
      <c r="K27" s="66">
        <f t="shared" si="12"/>
        <v>31673</v>
      </c>
      <c r="L27" s="66">
        <f t="shared" si="12"/>
        <v>0</v>
      </c>
      <c r="M27" s="66">
        <f t="shared" si="12"/>
        <v>0</v>
      </c>
      <c r="N27" s="40">
        <f t="shared" ref="N27" si="13">I27/D27*100</f>
        <v>97.263765978849776</v>
      </c>
      <c r="O27" s="40">
        <f t="shared" ref="O27" si="14">J27/E27*100</f>
        <v>97.578525092095063</v>
      </c>
      <c r="P27" s="40">
        <f t="shared" ref="P27" si="15">K27/F27*100</f>
        <v>92.871803893971389</v>
      </c>
      <c r="Q27" s="39" t="s">
        <v>11</v>
      </c>
      <c r="R27" s="39" t="s">
        <v>11</v>
      </c>
      <c r="S27" s="36"/>
      <c r="T27" s="56"/>
    </row>
    <row r="28" spans="1:20" s="14" customFormat="1" ht="28.5" customHeight="1">
      <c r="A28" s="187" t="s">
        <v>37</v>
      </c>
      <c r="B28" s="188"/>
      <c r="C28" s="188"/>
      <c r="D28" s="188"/>
      <c r="E28" s="188"/>
      <c r="F28" s="188"/>
      <c r="G28" s="188"/>
      <c r="H28" s="188"/>
      <c r="I28" s="188"/>
      <c r="J28" s="188"/>
      <c r="K28" s="188"/>
      <c r="L28" s="188"/>
      <c r="M28" s="188"/>
      <c r="N28" s="188"/>
      <c r="O28" s="188"/>
      <c r="P28" s="188"/>
      <c r="Q28" s="188"/>
      <c r="R28" s="188"/>
      <c r="S28" s="36"/>
      <c r="T28" s="46"/>
    </row>
    <row r="29" spans="1:20" s="14" customFormat="1" ht="73.5" customHeight="1">
      <c r="A29" s="59">
        <v>15</v>
      </c>
      <c r="B29" s="32" t="s">
        <v>54</v>
      </c>
      <c r="C29" s="38" t="s">
        <v>10</v>
      </c>
      <c r="D29" s="82">
        <f t="shared" si="0"/>
        <v>189714</v>
      </c>
      <c r="E29" s="66">
        <v>9487</v>
      </c>
      <c r="F29" s="66">
        <v>74680</v>
      </c>
      <c r="G29" s="66">
        <v>105547</v>
      </c>
      <c r="H29" s="66">
        <v>0</v>
      </c>
      <c r="I29" s="82">
        <f t="shared" si="1"/>
        <v>189713</v>
      </c>
      <c r="J29" s="66">
        <v>9486</v>
      </c>
      <c r="K29" s="66">
        <v>74680</v>
      </c>
      <c r="L29" s="66">
        <v>105547</v>
      </c>
      <c r="M29" s="66">
        <v>0</v>
      </c>
      <c r="N29" s="41">
        <f t="shared" si="2"/>
        <v>99.999472890772424</v>
      </c>
      <c r="O29" s="42">
        <f>J29/E29*100</f>
        <v>99.989459260040064</v>
      </c>
      <c r="P29" s="54">
        <f>K29/F29*100</f>
        <v>100</v>
      </c>
      <c r="Q29" s="54">
        <f>L29/G29*100</f>
        <v>100</v>
      </c>
      <c r="R29" s="54" t="s">
        <v>11</v>
      </c>
      <c r="S29" s="36"/>
      <c r="T29" s="46"/>
    </row>
    <row r="30" spans="1:20" s="4" customFormat="1" ht="81" customHeight="1">
      <c r="A30" s="59">
        <v>16</v>
      </c>
      <c r="B30" s="32" t="s">
        <v>43</v>
      </c>
      <c r="C30" s="38" t="s">
        <v>10</v>
      </c>
      <c r="D30" s="82">
        <f t="shared" si="0"/>
        <v>395221</v>
      </c>
      <c r="E30" s="66">
        <v>393271</v>
      </c>
      <c r="F30" s="66">
        <v>1950</v>
      </c>
      <c r="G30" s="66">
        <v>0</v>
      </c>
      <c r="H30" s="66">
        <v>0</v>
      </c>
      <c r="I30" s="82">
        <f t="shared" si="1"/>
        <v>372800</v>
      </c>
      <c r="J30" s="66">
        <v>370850</v>
      </c>
      <c r="K30" s="66">
        <v>1950</v>
      </c>
      <c r="L30" s="66">
        <v>0</v>
      </c>
      <c r="M30" s="66">
        <v>0</v>
      </c>
      <c r="N30" s="41">
        <f t="shared" si="2"/>
        <v>94.326971491899471</v>
      </c>
      <c r="O30" s="40">
        <f t="shared" ref="O30:O35" si="16">J30/E30*100</f>
        <v>94.298842274156996</v>
      </c>
      <c r="P30" s="54">
        <f>K30/F30*100</f>
        <v>100</v>
      </c>
      <c r="Q30" s="54" t="s">
        <v>11</v>
      </c>
      <c r="R30" s="54" t="s">
        <v>11</v>
      </c>
      <c r="S30" s="33"/>
      <c r="T30" s="47"/>
    </row>
    <row r="31" spans="1:20" s="14" customFormat="1" ht="56.25" customHeight="1">
      <c r="A31" s="59">
        <v>17</v>
      </c>
      <c r="B31" s="32" t="s">
        <v>12</v>
      </c>
      <c r="C31" s="38" t="s">
        <v>10</v>
      </c>
      <c r="D31" s="82">
        <f t="shared" si="0"/>
        <v>248753</v>
      </c>
      <c r="E31" s="66">
        <v>234811</v>
      </c>
      <c r="F31" s="66">
        <v>12108</v>
      </c>
      <c r="G31" s="66">
        <v>0</v>
      </c>
      <c r="H31" s="66">
        <v>1834</v>
      </c>
      <c r="I31" s="82">
        <f t="shared" si="1"/>
        <v>226882</v>
      </c>
      <c r="J31" s="66">
        <v>216540</v>
      </c>
      <c r="K31" s="66">
        <v>8346</v>
      </c>
      <c r="L31" s="66">
        <v>0</v>
      </c>
      <c r="M31" s="66">
        <v>1996</v>
      </c>
      <c r="N31" s="41">
        <f t="shared" si="2"/>
        <v>91.207744228210302</v>
      </c>
      <c r="O31" s="54">
        <f t="shared" si="16"/>
        <v>92.21884835037541</v>
      </c>
      <c r="P31" s="54">
        <f>K31*100/F31</f>
        <v>68.929633300297326</v>
      </c>
      <c r="Q31" s="39" t="s">
        <v>11</v>
      </c>
      <c r="R31" s="40">
        <f>M31/H31*100</f>
        <v>108.83315158124319</v>
      </c>
      <c r="S31" s="36"/>
      <c r="T31" s="46"/>
    </row>
    <row r="32" spans="1:20" s="14" customFormat="1" ht="69.75" customHeight="1">
      <c r="A32" s="69">
        <v>18</v>
      </c>
      <c r="B32" s="32" t="s">
        <v>46</v>
      </c>
      <c r="C32" s="38" t="s">
        <v>10</v>
      </c>
      <c r="D32" s="82">
        <f t="shared" si="0"/>
        <v>20435</v>
      </c>
      <c r="E32" s="66">
        <v>11117</v>
      </c>
      <c r="F32" s="66">
        <v>8000</v>
      </c>
      <c r="G32" s="66">
        <v>0</v>
      </c>
      <c r="H32" s="66">
        <v>1318</v>
      </c>
      <c r="I32" s="82">
        <f t="shared" si="1"/>
        <v>9083</v>
      </c>
      <c r="J32" s="66">
        <v>7669</v>
      </c>
      <c r="K32" s="66">
        <v>0</v>
      </c>
      <c r="L32" s="66">
        <v>0</v>
      </c>
      <c r="M32" s="66">
        <v>1414</v>
      </c>
      <c r="N32" s="41">
        <f>I32/D32*100</f>
        <v>44.448250550526055</v>
      </c>
      <c r="O32" s="54">
        <f t="shared" si="16"/>
        <v>68.984438247728704</v>
      </c>
      <c r="P32" s="54">
        <v>0</v>
      </c>
      <c r="Q32" s="54" t="s">
        <v>11</v>
      </c>
      <c r="R32" s="54">
        <f>M32/H32*100</f>
        <v>107.28376327769347</v>
      </c>
      <c r="S32" s="36"/>
      <c r="T32" s="46"/>
    </row>
    <row r="33" spans="1:20" s="4" customFormat="1" ht="83.25" customHeight="1">
      <c r="A33" s="59">
        <v>19</v>
      </c>
      <c r="B33" s="32" t="s">
        <v>44</v>
      </c>
      <c r="C33" s="38" t="s">
        <v>10</v>
      </c>
      <c r="D33" s="82">
        <f t="shared" si="0"/>
        <v>5655</v>
      </c>
      <c r="E33" s="66">
        <v>5655</v>
      </c>
      <c r="F33" s="66">
        <v>0</v>
      </c>
      <c r="G33" s="66">
        <v>0</v>
      </c>
      <c r="H33" s="66">
        <v>0</v>
      </c>
      <c r="I33" s="82">
        <f t="shared" si="1"/>
        <v>5268</v>
      </c>
      <c r="J33" s="66">
        <v>5268</v>
      </c>
      <c r="K33" s="66">
        <v>0</v>
      </c>
      <c r="L33" s="66">
        <v>0</v>
      </c>
      <c r="M33" s="66">
        <v>0</v>
      </c>
      <c r="N33" s="41">
        <f t="shared" si="2"/>
        <v>93.156498673740046</v>
      </c>
      <c r="O33" s="54">
        <f t="shared" si="16"/>
        <v>93.156498673740046</v>
      </c>
      <c r="P33" s="54" t="s">
        <v>11</v>
      </c>
      <c r="Q33" s="54" t="s">
        <v>11</v>
      </c>
      <c r="R33" s="54" t="s">
        <v>11</v>
      </c>
      <c r="S33" s="33"/>
      <c r="T33" s="47"/>
    </row>
    <row r="34" spans="1:20" ht="79.5" customHeight="1">
      <c r="A34" s="59">
        <v>20</v>
      </c>
      <c r="B34" s="32" t="s">
        <v>25</v>
      </c>
      <c r="C34" s="38" t="s">
        <v>16</v>
      </c>
      <c r="D34" s="82">
        <f t="shared" si="0"/>
        <v>32014.2</v>
      </c>
      <c r="E34" s="66">
        <v>32014.2</v>
      </c>
      <c r="F34" s="66">
        <v>0</v>
      </c>
      <c r="G34" s="66">
        <v>0</v>
      </c>
      <c r="H34" s="66">
        <v>0</v>
      </c>
      <c r="I34" s="82">
        <f t="shared" si="1"/>
        <v>16102.13</v>
      </c>
      <c r="J34" s="66">
        <v>16102.13</v>
      </c>
      <c r="K34" s="66">
        <v>0</v>
      </c>
      <c r="L34" s="66">
        <v>0</v>
      </c>
      <c r="M34" s="66">
        <v>0</v>
      </c>
      <c r="N34" s="41">
        <f t="shared" si="2"/>
        <v>50.296837028568561</v>
      </c>
      <c r="O34" s="40">
        <f t="shared" si="16"/>
        <v>50.296837028568561</v>
      </c>
      <c r="P34" s="39" t="s">
        <v>11</v>
      </c>
      <c r="Q34" s="39" t="s">
        <v>11</v>
      </c>
      <c r="R34" s="39" t="s">
        <v>11</v>
      </c>
      <c r="S34" s="37"/>
    </row>
    <row r="35" spans="1:20" ht="32.25" customHeight="1">
      <c r="A35" s="191" t="s">
        <v>56</v>
      </c>
      <c r="B35" s="191"/>
      <c r="C35" s="191"/>
      <c r="D35" s="66">
        <f t="shared" ref="D35:M35" si="17">SUM(D29:D34)</f>
        <v>891792.2</v>
      </c>
      <c r="E35" s="66">
        <f t="shared" si="17"/>
        <v>686355.2</v>
      </c>
      <c r="F35" s="66">
        <f t="shared" si="17"/>
        <v>96738</v>
      </c>
      <c r="G35" s="66">
        <f t="shared" si="17"/>
        <v>105547</v>
      </c>
      <c r="H35" s="66">
        <f t="shared" si="17"/>
        <v>3152</v>
      </c>
      <c r="I35" s="66">
        <f t="shared" si="17"/>
        <v>819848.13</v>
      </c>
      <c r="J35" s="66">
        <f t="shared" si="17"/>
        <v>625915.13</v>
      </c>
      <c r="K35" s="66">
        <f t="shared" si="17"/>
        <v>84976</v>
      </c>
      <c r="L35" s="66">
        <f t="shared" si="17"/>
        <v>105547</v>
      </c>
      <c r="M35" s="66">
        <f t="shared" si="17"/>
        <v>3410</v>
      </c>
      <c r="N35" s="40">
        <f t="shared" ref="N35" si="18">I35/D35*100</f>
        <v>91.932641931606938</v>
      </c>
      <c r="O35" s="40">
        <f t="shared" si="16"/>
        <v>91.194053749428875</v>
      </c>
      <c r="P35" s="39" t="s">
        <v>11</v>
      </c>
      <c r="Q35" s="39" t="s">
        <v>11</v>
      </c>
      <c r="R35" s="54">
        <f t="shared" ref="R35" si="19">M35*100/H35</f>
        <v>108.18527918781726</v>
      </c>
      <c r="S35" s="37"/>
      <c r="T35" s="17"/>
    </row>
    <row r="36" spans="1:20" s="14" customFormat="1" ht="30" customHeight="1">
      <c r="A36" s="189" t="s">
        <v>42</v>
      </c>
      <c r="B36" s="190"/>
      <c r="C36" s="190"/>
      <c r="D36" s="190"/>
      <c r="E36" s="190"/>
      <c r="F36" s="190"/>
      <c r="G36" s="190"/>
      <c r="H36" s="190"/>
      <c r="I36" s="190"/>
      <c r="J36" s="190"/>
      <c r="K36" s="190"/>
      <c r="L36" s="190"/>
      <c r="M36" s="190"/>
      <c r="N36" s="190"/>
      <c r="O36" s="190"/>
      <c r="P36" s="190"/>
      <c r="Q36" s="190"/>
      <c r="R36" s="190"/>
      <c r="S36" s="36"/>
      <c r="T36" s="46"/>
    </row>
    <row r="37" spans="1:20" s="4" customFormat="1" ht="92.25" customHeight="1">
      <c r="A37" s="80">
        <v>21</v>
      </c>
      <c r="B37" s="32" t="s">
        <v>70</v>
      </c>
      <c r="C37" s="38" t="s">
        <v>13</v>
      </c>
      <c r="D37" s="82">
        <f t="shared" si="0"/>
        <v>2377245</v>
      </c>
      <c r="E37" s="66">
        <v>797208</v>
      </c>
      <c r="F37" s="66">
        <v>1453132</v>
      </c>
      <c r="G37" s="66">
        <v>126793</v>
      </c>
      <c r="H37" s="66">
        <v>112</v>
      </c>
      <c r="I37" s="82">
        <f t="shared" si="1"/>
        <v>2027151</v>
      </c>
      <c r="J37" s="66">
        <v>714662</v>
      </c>
      <c r="K37" s="66">
        <v>1201392</v>
      </c>
      <c r="L37" s="66">
        <v>111097</v>
      </c>
      <c r="M37" s="66">
        <v>0</v>
      </c>
      <c r="N37" s="41">
        <f t="shared" si="2"/>
        <v>85.273120776360869</v>
      </c>
      <c r="O37" s="40">
        <f t="shared" ref="O37:R37" si="20">J37/E37*100</f>
        <v>89.645613190033217</v>
      </c>
      <c r="P37" s="40">
        <f t="shared" si="20"/>
        <v>82.676040442299808</v>
      </c>
      <c r="Q37" s="40">
        <f t="shared" si="20"/>
        <v>87.620767707996492</v>
      </c>
      <c r="R37" s="40">
        <f t="shared" si="20"/>
        <v>0</v>
      </c>
      <c r="S37" s="33"/>
      <c r="T37" s="47"/>
    </row>
    <row r="38" spans="1:20" s="4" customFormat="1" ht="33" customHeight="1">
      <c r="A38" s="191" t="s">
        <v>56</v>
      </c>
      <c r="B38" s="191"/>
      <c r="C38" s="191"/>
      <c r="D38" s="66">
        <f>D37</f>
        <v>2377245</v>
      </c>
      <c r="E38" s="66">
        <f t="shared" ref="E38:R38" si="21">E37</f>
        <v>797208</v>
      </c>
      <c r="F38" s="66">
        <f t="shared" si="21"/>
        <v>1453132</v>
      </c>
      <c r="G38" s="66">
        <f t="shared" si="21"/>
        <v>126793</v>
      </c>
      <c r="H38" s="66">
        <f t="shared" si="21"/>
        <v>112</v>
      </c>
      <c r="I38" s="66">
        <f t="shared" si="21"/>
        <v>2027151</v>
      </c>
      <c r="J38" s="66">
        <f t="shared" si="21"/>
        <v>714662</v>
      </c>
      <c r="K38" s="66">
        <f t="shared" si="21"/>
        <v>1201392</v>
      </c>
      <c r="L38" s="66">
        <f t="shared" si="21"/>
        <v>111097</v>
      </c>
      <c r="M38" s="66">
        <f t="shared" si="21"/>
        <v>0</v>
      </c>
      <c r="N38" s="54">
        <f t="shared" si="21"/>
        <v>85.273120776360869</v>
      </c>
      <c r="O38" s="54">
        <f t="shared" si="21"/>
        <v>89.645613190033217</v>
      </c>
      <c r="P38" s="54">
        <f t="shared" si="21"/>
        <v>82.676040442299808</v>
      </c>
      <c r="Q38" s="54">
        <f t="shared" si="21"/>
        <v>87.620767707996492</v>
      </c>
      <c r="R38" s="54">
        <f t="shared" si="21"/>
        <v>0</v>
      </c>
      <c r="S38" s="33"/>
      <c r="T38" s="57"/>
    </row>
    <row r="39" spans="1:20" s="14" customFormat="1" ht="30" customHeight="1">
      <c r="A39" s="189" t="s">
        <v>41</v>
      </c>
      <c r="B39" s="190"/>
      <c r="C39" s="190"/>
      <c r="D39" s="190"/>
      <c r="E39" s="190"/>
      <c r="F39" s="190"/>
      <c r="G39" s="190"/>
      <c r="H39" s="190"/>
      <c r="I39" s="190"/>
      <c r="J39" s="190"/>
      <c r="K39" s="190"/>
      <c r="L39" s="190"/>
      <c r="M39" s="190"/>
      <c r="N39" s="190"/>
      <c r="O39" s="190"/>
      <c r="P39" s="190"/>
      <c r="Q39" s="190"/>
      <c r="R39" s="190"/>
      <c r="S39" s="36"/>
      <c r="T39" s="46"/>
    </row>
    <row r="40" spans="1:20" ht="91.5" customHeight="1">
      <c r="A40" s="79">
        <v>22</v>
      </c>
      <c r="B40" s="32" t="s">
        <v>45</v>
      </c>
      <c r="C40" s="38" t="s">
        <v>14</v>
      </c>
      <c r="D40" s="82">
        <f t="shared" si="0"/>
        <v>24261.5</v>
      </c>
      <c r="E40" s="66">
        <v>24261.5</v>
      </c>
      <c r="F40" s="66">
        <v>0</v>
      </c>
      <c r="G40" s="66">
        <v>0</v>
      </c>
      <c r="H40" s="66">
        <v>0</v>
      </c>
      <c r="I40" s="82">
        <f t="shared" si="1"/>
        <v>24261.5</v>
      </c>
      <c r="J40" s="66">
        <v>24261.5</v>
      </c>
      <c r="K40" s="66">
        <v>0</v>
      </c>
      <c r="L40" s="66">
        <v>0</v>
      </c>
      <c r="M40" s="66">
        <v>0</v>
      </c>
      <c r="N40" s="41">
        <f t="shared" si="2"/>
        <v>100</v>
      </c>
      <c r="O40" s="40">
        <f>J40/E40*100</f>
        <v>100</v>
      </c>
      <c r="P40" s="39" t="s">
        <v>11</v>
      </c>
      <c r="Q40" s="39" t="s">
        <v>11</v>
      </c>
      <c r="R40" s="39" t="s">
        <v>11</v>
      </c>
    </row>
    <row r="41" spans="1:20" ht="81" customHeight="1">
      <c r="A41" s="59">
        <v>23</v>
      </c>
      <c r="B41" s="32" t="s">
        <v>26</v>
      </c>
      <c r="C41" s="38" t="s">
        <v>32</v>
      </c>
      <c r="D41" s="82">
        <f t="shared" si="0"/>
        <v>1062</v>
      </c>
      <c r="E41" s="66">
        <v>1062</v>
      </c>
      <c r="F41" s="66">
        <v>0</v>
      </c>
      <c r="G41" s="66">
        <v>0</v>
      </c>
      <c r="H41" s="66">
        <v>0</v>
      </c>
      <c r="I41" s="82">
        <f t="shared" si="1"/>
        <v>692.3</v>
      </c>
      <c r="J41" s="66">
        <v>692.3</v>
      </c>
      <c r="K41" s="66">
        <v>0</v>
      </c>
      <c r="L41" s="66">
        <v>0</v>
      </c>
      <c r="M41" s="66">
        <v>0</v>
      </c>
      <c r="N41" s="41">
        <f t="shared" si="2"/>
        <v>65.188323917137467</v>
      </c>
      <c r="O41" s="40">
        <f>J41/E41*100</f>
        <v>65.188323917137467</v>
      </c>
      <c r="P41" s="39" t="s">
        <v>11</v>
      </c>
      <c r="Q41" s="39" t="s">
        <v>11</v>
      </c>
      <c r="R41" s="39" t="s">
        <v>11</v>
      </c>
      <c r="S41" s="37"/>
    </row>
    <row r="42" spans="1:20" ht="31.5" customHeight="1">
      <c r="A42" s="191" t="s">
        <v>56</v>
      </c>
      <c r="B42" s="191"/>
      <c r="C42" s="191"/>
      <c r="D42" s="66">
        <f>SUM(D40:D41)</f>
        <v>25323.5</v>
      </c>
      <c r="E42" s="66">
        <f t="shared" ref="E42:M42" si="22">SUM(E40:E41)</f>
        <v>25323.5</v>
      </c>
      <c r="F42" s="66">
        <f t="shared" si="22"/>
        <v>0</v>
      </c>
      <c r="G42" s="66">
        <f t="shared" si="22"/>
        <v>0</v>
      </c>
      <c r="H42" s="66">
        <f t="shared" si="22"/>
        <v>0</v>
      </c>
      <c r="I42" s="66">
        <f t="shared" si="22"/>
        <v>24953.8</v>
      </c>
      <c r="J42" s="66">
        <f t="shared" si="22"/>
        <v>24953.8</v>
      </c>
      <c r="K42" s="66">
        <f t="shared" si="22"/>
        <v>0</v>
      </c>
      <c r="L42" s="66">
        <f t="shared" si="22"/>
        <v>0</v>
      </c>
      <c r="M42" s="66">
        <f t="shared" si="22"/>
        <v>0</v>
      </c>
      <c r="N42" s="40">
        <f t="shared" ref="N42" si="23">I42/D42*100</f>
        <v>98.540091219618148</v>
      </c>
      <c r="O42" s="40">
        <f>J42/E42*100</f>
        <v>98.540091219618148</v>
      </c>
      <c r="P42" s="39" t="s">
        <v>11</v>
      </c>
      <c r="Q42" s="39" t="s">
        <v>11</v>
      </c>
      <c r="R42" s="39" t="s">
        <v>11</v>
      </c>
      <c r="S42" s="37"/>
      <c r="T42" s="17"/>
    </row>
    <row r="43" spans="1:20" s="14" customFormat="1" ht="32.25" customHeight="1">
      <c r="A43" s="189" t="s">
        <v>40</v>
      </c>
      <c r="B43" s="190"/>
      <c r="C43" s="190"/>
      <c r="D43" s="190"/>
      <c r="E43" s="190"/>
      <c r="F43" s="190"/>
      <c r="G43" s="190"/>
      <c r="H43" s="190"/>
      <c r="I43" s="190"/>
      <c r="J43" s="190"/>
      <c r="K43" s="190"/>
      <c r="L43" s="190"/>
      <c r="M43" s="190"/>
      <c r="N43" s="190"/>
      <c r="O43" s="190"/>
      <c r="P43" s="190"/>
      <c r="Q43" s="190"/>
      <c r="R43" s="190"/>
      <c r="S43" s="36"/>
      <c r="T43" s="46"/>
    </row>
    <row r="44" spans="1:20" s="14" customFormat="1" ht="81.75" customHeight="1">
      <c r="A44" s="59">
        <v>24</v>
      </c>
      <c r="B44" s="61" t="s">
        <v>29</v>
      </c>
      <c r="C44" s="38" t="s">
        <v>24</v>
      </c>
      <c r="D44" s="82">
        <f t="shared" si="0"/>
        <v>208505</v>
      </c>
      <c r="E44" s="66">
        <v>206727</v>
      </c>
      <c r="F44" s="66">
        <v>1778</v>
      </c>
      <c r="G44" s="66">
        <v>0</v>
      </c>
      <c r="H44" s="66">
        <v>0</v>
      </c>
      <c r="I44" s="82">
        <f t="shared" si="1"/>
        <v>207838.40000000002</v>
      </c>
      <c r="J44" s="66">
        <v>206078.2</v>
      </c>
      <c r="K44" s="66">
        <v>1760.2</v>
      </c>
      <c r="L44" s="66">
        <v>0</v>
      </c>
      <c r="M44" s="66">
        <v>0</v>
      </c>
      <c r="N44" s="41">
        <f t="shared" si="2"/>
        <v>99.680295436560286</v>
      </c>
      <c r="O44" s="65">
        <f>J44/E44*100</f>
        <v>99.686156138288666</v>
      </c>
      <c r="P44" s="65">
        <f>K44/F44*100</f>
        <v>98.998875140607424</v>
      </c>
      <c r="Q44" s="77" t="s">
        <v>11</v>
      </c>
      <c r="R44" s="77" t="s">
        <v>11</v>
      </c>
      <c r="S44" s="36"/>
      <c r="T44" s="46"/>
    </row>
    <row r="45" spans="1:20" s="14" customFormat="1" ht="34.5" customHeight="1">
      <c r="A45" s="191" t="s">
        <v>56</v>
      </c>
      <c r="B45" s="191"/>
      <c r="C45" s="191"/>
      <c r="D45" s="66">
        <f>D44</f>
        <v>208505</v>
      </c>
      <c r="E45" s="66">
        <f t="shared" ref="E45:R45" si="24">E44</f>
        <v>206727</v>
      </c>
      <c r="F45" s="66">
        <f t="shared" si="24"/>
        <v>1778</v>
      </c>
      <c r="G45" s="66">
        <f t="shared" si="24"/>
        <v>0</v>
      </c>
      <c r="H45" s="66">
        <f t="shared" si="24"/>
        <v>0</v>
      </c>
      <c r="I45" s="66">
        <f t="shared" si="24"/>
        <v>207838.40000000002</v>
      </c>
      <c r="J45" s="66">
        <f t="shared" si="24"/>
        <v>206078.2</v>
      </c>
      <c r="K45" s="66">
        <f t="shared" si="24"/>
        <v>1760.2</v>
      </c>
      <c r="L45" s="66">
        <f t="shared" si="24"/>
        <v>0</v>
      </c>
      <c r="M45" s="66">
        <f t="shared" si="24"/>
        <v>0</v>
      </c>
      <c r="N45" s="54">
        <f t="shared" si="24"/>
        <v>99.680295436560286</v>
      </c>
      <c r="O45" s="54">
        <f t="shared" si="24"/>
        <v>99.686156138288666</v>
      </c>
      <c r="P45" s="54">
        <f t="shared" si="24"/>
        <v>98.998875140607424</v>
      </c>
      <c r="Q45" s="42" t="str">
        <f t="shared" si="24"/>
        <v>-</v>
      </c>
      <c r="R45" s="42" t="str">
        <f t="shared" si="24"/>
        <v>-</v>
      </c>
      <c r="S45" s="36"/>
      <c r="T45" s="56"/>
    </row>
    <row r="46" spans="1:20" ht="32.25" customHeight="1">
      <c r="A46" s="189" t="s">
        <v>39</v>
      </c>
      <c r="B46" s="190"/>
      <c r="C46" s="190"/>
      <c r="D46" s="190"/>
      <c r="E46" s="190"/>
      <c r="F46" s="190"/>
      <c r="G46" s="190"/>
      <c r="H46" s="190"/>
      <c r="I46" s="190"/>
      <c r="J46" s="190"/>
      <c r="K46" s="190"/>
      <c r="L46" s="190"/>
      <c r="M46" s="190"/>
      <c r="N46" s="190"/>
      <c r="O46" s="190"/>
      <c r="P46" s="190"/>
      <c r="Q46" s="190"/>
      <c r="R46" s="190"/>
    </row>
    <row r="47" spans="1:20" s="14" customFormat="1" ht="75" customHeight="1">
      <c r="A47" s="59">
        <v>25</v>
      </c>
      <c r="B47" s="61" t="s">
        <v>34</v>
      </c>
      <c r="C47" s="38" t="s">
        <v>31</v>
      </c>
      <c r="D47" s="82">
        <f t="shared" si="0"/>
        <v>976441</v>
      </c>
      <c r="E47" s="66">
        <v>912055</v>
      </c>
      <c r="F47" s="66">
        <v>64386</v>
      </c>
      <c r="G47" s="66">
        <v>0</v>
      </c>
      <c r="H47" s="66">
        <v>0</v>
      </c>
      <c r="I47" s="82">
        <f t="shared" si="1"/>
        <v>974144</v>
      </c>
      <c r="J47" s="66">
        <v>911280</v>
      </c>
      <c r="K47" s="66">
        <v>62864</v>
      </c>
      <c r="L47" s="66">
        <v>0</v>
      </c>
      <c r="M47" s="66">
        <v>0</v>
      </c>
      <c r="N47" s="41">
        <f t="shared" si="2"/>
        <v>99.764757932122876</v>
      </c>
      <c r="O47" s="77">
        <f>J47/E47*100</f>
        <v>99.915027054289482</v>
      </c>
      <c r="P47" s="77">
        <f>K47/F47*100</f>
        <v>97.636132078402142</v>
      </c>
      <c r="Q47" s="40" t="s">
        <v>11</v>
      </c>
      <c r="R47" s="40" t="s">
        <v>11</v>
      </c>
      <c r="S47" s="36"/>
      <c r="T47" s="46"/>
    </row>
    <row r="48" spans="1:20" ht="81" customHeight="1">
      <c r="A48" s="59">
        <v>26</v>
      </c>
      <c r="B48" s="32" t="s">
        <v>30</v>
      </c>
      <c r="C48" s="38" t="s">
        <v>23</v>
      </c>
      <c r="D48" s="82">
        <f t="shared" si="0"/>
        <v>91</v>
      </c>
      <c r="E48" s="66">
        <v>91</v>
      </c>
      <c r="F48" s="66">
        <v>0</v>
      </c>
      <c r="G48" s="66">
        <v>0</v>
      </c>
      <c r="H48" s="66">
        <v>0</v>
      </c>
      <c r="I48" s="82">
        <f t="shared" si="1"/>
        <v>88.65</v>
      </c>
      <c r="J48" s="66">
        <v>88.65</v>
      </c>
      <c r="K48" s="66">
        <v>0</v>
      </c>
      <c r="L48" s="66">
        <v>0</v>
      </c>
      <c r="M48" s="66">
        <v>0</v>
      </c>
      <c r="N48" s="41">
        <f t="shared" si="2"/>
        <v>97.417582417582423</v>
      </c>
      <c r="O48" s="77">
        <f>J48/E48*100</f>
        <v>97.417582417582423</v>
      </c>
      <c r="P48" s="77" t="s">
        <v>11</v>
      </c>
      <c r="Q48" s="77" t="s">
        <v>11</v>
      </c>
      <c r="R48" s="77" t="s">
        <v>11</v>
      </c>
    </row>
    <row r="49" spans="1:20" ht="92.25" customHeight="1">
      <c r="A49" s="59">
        <v>27</v>
      </c>
      <c r="B49" s="64" t="s">
        <v>52</v>
      </c>
      <c r="C49" s="38" t="s">
        <v>22</v>
      </c>
      <c r="D49" s="82">
        <f t="shared" si="0"/>
        <v>50259.199999999997</v>
      </c>
      <c r="E49" s="66">
        <v>48935</v>
      </c>
      <c r="F49" s="66">
        <v>1324.2</v>
      </c>
      <c r="G49" s="66">
        <v>0</v>
      </c>
      <c r="H49" s="66">
        <v>0</v>
      </c>
      <c r="I49" s="82">
        <f t="shared" si="1"/>
        <v>49919.399999999994</v>
      </c>
      <c r="J49" s="66">
        <v>48595.199999999997</v>
      </c>
      <c r="K49" s="66">
        <v>1324.2</v>
      </c>
      <c r="L49" s="66">
        <v>0</v>
      </c>
      <c r="M49" s="66">
        <v>0</v>
      </c>
      <c r="N49" s="41">
        <f t="shared" si="2"/>
        <v>99.323904877117016</v>
      </c>
      <c r="O49" s="40">
        <f>J49/E49*100</f>
        <v>99.30560948196586</v>
      </c>
      <c r="P49" s="77">
        <f>K49/F49*100</f>
        <v>100</v>
      </c>
      <c r="Q49" s="78" t="s">
        <v>11</v>
      </c>
      <c r="R49" s="78" t="s">
        <v>11</v>
      </c>
    </row>
    <row r="50" spans="1:20" ht="31.5" customHeight="1">
      <c r="A50" s="167" t="s">
        <v>56</v>
      </c>
      <c r="B50" s="168"/>
      <c r="C50" s="169"/>
      <c r="D50" s="66">
        <f>SUM(D47:D49)</f>
        <v>1026791.2</v>
      </c>
      <c r="E50" s="66">
        <f t="shared" ref="E50:M50" si="25">SUM(E47:E49)</f>
        <v>961081</v>
      </c>
      <c r="F50" s="66">
        <f t="shared" si="25"/>
        <v>65710.2</v>
      </c>
      <c r="G50" s="66">
        <f t="shared" si="25"/>
        <v>0</v>
      </c>
      <c r="H50" s="66">
        <f t="shared" si="25"/>
        <v>0</v>
      </c>
      <c r="I50" s="66">
        <f t="shared" si="25"/>
        <v>1024152.05</v>
      </c>
      <c r="J50" s="66">
        <f t="shared" si="25"/>
        <v>959963.85</v>
      </c>
      <c r="K50" s="66">
        <f t="shared" si="25"/>
        <v>64188.2</v>
      </c>
      <c r="L50" s="66">
        <f t="shared" si="25"/>
        <v>0</v>
      </c>
      <c r="M50" s="66">
        <f t="shared" si="25"/>
        <v>0</v>
      </c>
      <c r="N50" s="40">
        <f t="shared" si="2"/>
        <v>99.742971112335212</v>
      </c>
      <c r="O50" s="40">
        <f>J50/E50*100</f>
        <v>99.883761098180074</v>
      </c>
      <c r="P50" s="77">
        <f>K50/F50*100</f>
        <v>97.683769034335612</v>
      </c>
      <c r="Q50" s="78" t="s">
        <v>11</v>
      </c>
      <c r="R50" s="78" t="s">
        <v>11</v>
      </c>
      <c r="T50" s="58"/>
    </row>
    <row r="51" spans="1:20" s="17" customFormat="1" ht="41.25" customHeight="1">
      <c r="A51" s="170" t="s">
        <v>69</v>
      </c>
      <c r="B51" s="171"/>
      <c r="C51" s="172"/>
      <c r="D51" s="82">
        <f>D16+D22+D27+D35+D38+D42+D45+D50</f>
        <v>17088126.254999999</v>
      </c>
      <c r="E51" s="82">
        <f t="shared" ref="E51:M51" si="26">E16+E22+E27+E35+E38+E42+E45+E50</f>
        <v>7642097.5449999999</v>
      </c>
      <c r="F51" s="82">
        <f t="shared" si="26"/>
        <v>6770927.2100000009</v>
      </c>
      <c r="G51" s="82">
        <f t="shared" si="26"/>
        <v>1102433.2000000002</v>
      </c>
      <c r="H51" s="82">
        <f t="shared" si="26"/>
        <v>1572668.3</v>
      </c>
      <c r="I51" s="82">
        <f t="shared" si="26"/>
        <v>16499381.392000005</v>
      </c>
      <c r="J51" s="82">
        <f t="shared" si="26"/>
        <v>7513612.0559999989</v>
      </c>
      <c r="K51" s="82">
        <f t="shared" si="26"/>
        <v>6386318.449000001</v>
      </c>
      <c r="L51" s="82">
        <f t="shared" si="26"/>
        <v>1072009.007</v>
      </c>
      <c r="M51" s="82">
        <f t="shared" si="26"/>
        <v>1527441.88</v>
      </c>
      <c r="N51" s="41">
        <f t="shared" si="2"/>
        <v>96.554655237125672</v>
      </c>
      <c r="O51" s="49">
        <f>(J51/E51)*100</f>
        <v>98.318714355012844</v>
      </c>
      <c r="P51" s="49">
        <f>(K51/F51)*100</f>
        <v>94.319703209451575</v>
      </c>
      <c r="Q51" s="49">
        <f>(L51/G51)*100</f>
        <v>97.240268798145763</v>
      </c>
      <c r="R51" s="49">
        <f>(M51/H51)*100</f>
        <v>97.124223843006178</v>
      </c>
      <c r="S51" s="55"/>
      <c r="T51" s="43"/>
    </row>
    <row r="52" spans="1:20" s="17" customFormat="1" ht="21" customHeight="1">
      <c r="A52" s="29" t="s">
        <v>67</v>
      </c>
      <c r="B52" s="166" t="s">
        <v>68</v>
      </c>
      <c r="C52" s="166"/>
      <c r="D52" s="166"/>
      <c r="E52" s="166"/>
      <c r="F52" s="166"/>
      <c r="G52" s="166"/>
      <c r="H52" s="166"/>
      <c r="I52" s="166"/>
      <c r="J52" s="166"/>
      <c r="K52" s="166"/>
      <c r="L52" s="166"/>
      <c r="M52" s="166"/>
      <c r="N52" s="166"/>
      <c r="O52" s="166"/>
      <c r="P52" s="166"/>
      <c r="Q52" s="166"/>
      <c r="R52" s="166"/>
      <c r="S52" s="37"/>
      <c r="T52" s="43"/>
    </row>
    <row r="53" spans="1:20">
      <c r="D53" s="26"/>
      <c r="E53" s="19"/>
      <c r="F53" s="17"/>
      <c r="G53" s="25"/>
      <c r="H53" s="25"/>
      <c r="I53" s="26"/>
      <c r="J53" s="27"/>
      <c r="K53" s="25"/>
      <c r="L53" s="25"/>
      <c r="M53" s="25"/>
      <c r="N53" s="21"/>
      <c r="O53" s="28"/>
    </row>
    <row r="55" spans="1:20">
      <c r="F55" s="31"/>
    </row>
    <row r="56" spans="1:20">
      <c r="D56" s="30"/>
      <c r="I56" s="30"/>
    </row>
  </sheetData>
  <mergeCells count="27">
    <mergeCell ref="A16:C16"/>
    <mergeCell ref="A22:C22"/>
    <mergeCell ref="A27:C27"/>
    <mergeCell ref="A35:C35"/>
    <mergeCell ref="A38:C38"/>
    <mergeCell ref="A46:R46"/>
    <mergeCell ref="A45:C45"/>
    <mergeCell ref="A43:R43"/>
    <mergeCell ref="A36:R36"/>
    <mergeCell ref="A39:R39"/>
    <mergeCell ref="A42:C42"/>
    <mergeCell ref="B52:R52"/>
    <mergeCell ref="A50:C50"/>
    <mergeCell ref="A51:C51"/>
    <mergeCell ref="K1:R1"/>
    <mergeCell ref="A4:A6"/>
    <mergeCell ref="B4:B6"/>
    <mergeCell ref="C4:C6"/>
    <mergeCell ref="D4:M4"/>
    <mergeCell ref="N4:R5"/>
    <mergeCell ref="D5:H5"/>
    <mergeCell ref="I5:M5"/>
    <mergeCell ref="A3:R3"/>
    <mergeCell ref="A23:R23"/>
    <mergeCell ref="A8:R8"/>
    <mergeCell ref="A28:R28"/>
    <mergeCell ref="A17:R17"/>
  </mergeCells>
  <pageMargins left="0.43307086614173229" right="0.35433070866141736" top="0.78740157480314965" bottom="0.19685039370078741" header="0.59055118110236227" footer="0.15748031496062992"/>
  <pageSetup paperSize="9" scale="60" firstPageNumber="0" fitToHeight="0" orientation="landscape" r:id="rId1"/>
  <headerFooter>
    <oddHeader>&amp;C&amp;P</oddHeader>
    <evenHeader>&amp;C&amp;P</evenHeader>
  </headerFooter>
</worksheet>
</file>

<file path=xl/worksheets/sheet2.xml><?xml version="1.0" encoding="utf-8"?>
<worksheet xmlns="http://schemas.openxmlformats.org/spreadsheetml/2006/main" xmlns:r="http://schemas.openxmlformats.org/officeDocument/2006/relationships">
  <sheetPr>
    <pageSetUpPr fitToPage="1"/>
  </sheetPr>
  <dimension ref="A1:O46"/>
  <sheetViews>
    <sheetView showWhiteSpace="0" zoomScale="84" zoomScaleNormal="84" workbookViewId="0">
      <pane ySplit="7" topLeftCell="A8" activePane="bottomLeft" state="frozen"/>
      <selection pane="bottomLeft" activeCell="F38" sqref="F38"/>
    </sheetView>
  </sheetViews>
  <sheetFormatPr defaultRowHeight="12.75"/>
  <cols>
    <col min="1" max="1" width="4.85546875" style="1" customWidth="1"/>
    <col min="2" max="2" width="67.5703125" style="16" customWidth="1"/>
    <col min="3" max="3" width="17.28515625" style="4" customWidth="1"/>
    <col min="4" max="4" width="18.7109375" style="4" customWidth="1"/>
    <col min="5" max="6" width="21.28515625" style="131" customWidth="1"/>
    <col min="7" max="7" width="10.85546875" style="91" customWidth="1"/>
    <col min="8" max="8" width="9.140625" style="92"/>
    <col min="9" max="9" width="9.140625" style="88"/>
    <col min="10" max="10" width="10.85546875" style="88" bestFit="1" customWidth="1"/>
    <col min="11" max="11" width="9.85546875" style="89" bestFit="1" customWidth="1"/>
    <col min="12" max="16384" width="9.140625" style="16"/>
  </cols>
  <sheetData>
    <row r="1" spans="1:11" ht="50.25" customHeight="1">
      <c r="B1" s="1"/>
      <c r="C1" s="198" t="s">
        <v>71</v>
      </c>
      <c r="D1" s="198"/>
      <c r="E1" s="198"/>
      <c r="F1" s="198"/>
      <c r="G1" s="86"/>
      <c r="H1" s="87"/>
    </row>
    <row r="2" spans="1:11">
      <c r="B2" s="3"/>
      <c r="C2" s="6"/>
      <c r="D2" s="6"/>
      <c r="E2" s="90"/>
      <c r="F2" s="90"/>
    </row>
    <row r="3" spans="1:11" ht="25.5" customHeight="1">
      <c r="A3" s="93"/>
      <c r="B3" s="199" t="s">
        <v>72</v>
      </c>
      <c r="C3" s="199"/>
      <c r="D3" s="199"/>
      <c r="E3" s="199"/>
      <c r="F3" s="199"/>
      <c r="G3" s="94"/>
    </row>
    <row r="4" spans="1:11" s="24" customFormat="1" ht="20.25" customHeight="1">
      <c r="A4" s="200" t="s">
        <v>0</v>
      </c>
      <c r="B4" s="181" t="s">
        <v>73</v>
      </c>
      <c r="C4" s="201" t="s">
        <v>74</v>
      </c>
      <c r="D4" s="202"/>
      <c r="E4" s="203"/>
      <c r="F4" s="207" t="s">
        <v>75</v>
      </c>
      <c r="G4" s="95"/>
      <c r="H4" s="96"/>
      <c r="I4" s="97"/>
      <c r="J4" s="97"/>
      <c r="K4" s="98"/>
    </row>
    <row r="5" spans="1:11" s="24" customFormat="1" ht="15.75">
      <c r="A5" s="200"/>
      <c r="B5" s="181"/>
      <c r="C5" s="204"/>
      <c r="D5" s="205"/>
      <c r="E5" s="206"/>
      <c r="F5" s="208"/>
      <c r="G5" s="95"/>
      <c r="H5" s="96"/>
      <c r="I5" s="97"/>
      <c r="J5" s="97"/>
      <c r="K5" s="98"/>
    </row>
    <row r="6" spans="1:11" s="9" customFormat="1" ht="90.75" customHeight="1">
      <c r="A6" s="200"/>
      <c r="B6" s="181"/>
      <c r="C6" s="7" t="s">
        <v>76</v>
      </c>
      <c r="D6" s="7" t="s">
        <v>77</v>
      </c>
      <c r="E6" s="7" t="s">
        <v>78</v>
      </c>
      <c r="F6" s="208"/>
      <c r="G6" s="95"/>
      <c r="H6" s="97"/>
      <c r="I6" s="97"/>
      <c r="J6" s="97"/>
      <c r="K6" s="98"/>
    </row>
    <row r="7" spans="1:11" s="14" customFormat="1" ht="14.25">
      <c r="A7" s="10">
        <v>1</v>
      </c>
      <c r="B7" s="99">
        <v>2</v>
      </c>
      <c r="C7" s="100">
        <v>5</v>
      </c>
      <c r="D7" s="100">
        <v>4</v>
      </c>
      <c r="E7" s="101">
        <v>3</v>
      </c>
      <c r="F7" s="101">
        <v>3</v>
      </c>
      <c r="G7" s="102"/>
      <c r="H7" s="92"/>
      <c r="I7" s="88"/>
      <c r="J7" s="88"/>
      <c r="K7" s="89"/>
    </row>
    <row r="8" spans="1:11" s="14" customFormat="1" ht="15" customHeight="1">
      <c r="A8" s="195" t="s">
        <v>36</v>
      </c>
      <c r="B8" s="195"/>
      <c r="C8" s="195"/>
      <c r="D8" s="195"/>
      <c r="E8" s="195"/>
      <c r="F8" s="195"/>
      <c r="G8" s="103"/>
      <c r="H8" s="92"/>
      <c r="I8" s="88"/>
      <c r="J8" s="88"/>
      <c r="K8" s="104"/>
    </row>
    <row r="9" spans="1:11" s="4" customFormat="1" ht="31.5" customHeight="1">
      <c r="A9" s="85">
        <v>1</v>
      </c>
      <c r="B9" s="32" t="s">
        <v>27</v>
      </c>
      <c r="C9" s="105">
        <v>99.1</v>
      </c>
      <c r="D9" s="105">
        <v>97.9</v>
      </c>
      <c r="E9" s="105">
        <v>94.1</v>
      </c>
      <c r="F9" s="106">
        <v>97.4</v>
      </c>
      <c r="G9" s="107"/>
      <c r="H9" s="91"/>
      <c r="I9" s="108"/>
      <c r="J9" s="108"/>
      <c r="K9" s="104"/>
    </row>
    <row r="10" spans="1:11" s="4" customFormat="1" ht="30" customHeight="1">
      <c r="A10" s="85">
        <v>2</v>
      </c>
      <c r="B10" s="62" t="s">
        <v>50</v>
      </c>
      <c r="C10" s="105">
        <v>100</v>
      </c>
      <c r="D10" s="105">
        <v>110.5</v>
      </c>
      <c r="E10" s="105">
        <v>100</v>
      </c>
      <c r="F10" s="106">
        <v>102.1</v>
      </c>
      <c r="G10" s="107"/>
      <c r="H10" s="91"/>
      <c r="I10" s="108"/>
      <c r="J10" s="108"/>
      <c r="K10" s="104"/>
    </row>
    <row r="11" spans="1:11" ht="29.25" customHeight="1">
      <c r="A11" s="85">
        <v>3</v>
      </c>
      <c r="B11" s="32" t="s">
        <v>61</v>
      </c>
      <c r="C11" s="105">
        <v>99.7</v>
      </c>
      <c r="D11" s="105">
        <v>96.9</v>
      </c>
      <c r="E11" s="105">
        <v>94.4</v>
      </c>
      <c r="F11" s="106">
        <v>97.6</v>
      </c>
      <c r="G11" s="107"/>
      <c r="K11" s="104"/>
    </row>
    <row r="12" spans="1:11" ht="35.25" customHeight="1">
      <c r="A12" s="85">
        <v>4</v>
      </c>
      <c r="B12" s="32" t="s">
        <v>48</v>
      </c>
      <c r="C12" s="109">
        <v>95.9</v>
      </c>
      <c r="D12" s="109">
        <v>100</v>
      </c>
      <c r="E12" s="110">
        <v>92.6</v>
      </c>
      <c r="F12" s="111">
        <v>95.8</v>
      </c>
      <c r="G12" s="107"/>
      <c r="K12" s="104"/>
    </row>
    <row r="13" spans="1:11" ht="52.5" customHeight="1">
      <c r="A13" s="85">
        <v>5</v>
      </c>
      <c r="B13" s="32" t="s">
        <v>66</v>
      </c>
      <c r="C13" s="112">
        <v>99.97</v>
      </c>
      <c r="D13" s="109">
        <v>99.2</v>
      </c>
      <c r="E13" s="110">
        <v>100</v>
      </c>
      <c r="F13" s="111">
        <v>99.8</v>
      </c>
      <c r="G13" s="107"/>
      <c r="I13" s="87"/>
      <c r="J13" s="87"/>
      <c r="K13" s="104"/>
    </row>
    <row r="14" spans="1:11" ht="35.25" customHeight="1">
      <c r="A14" s="85">
        <v>6</v>
      </c>
      <c r="B14" s="32" t="s">
        <v>79</v>
      </c>
      <c r="C14" s="113">
        <v>86.8</v>
      </c>
      <c r="D14" s="113">
        <v>93.7</v>
      </c>
      <c r="E14" s="113">
        <v>93.3</v>
      </c>
      <c r="F14" s="114">
        <v>90.1</v>
      </c>
      <c r="G14" s="107"/>
      <c r="I14" s="87"/>
      <c r="J14" s="87"/>
      <c r="K14" s="104"/>
    </row>
    <row r="15" spans="1:11" s="14" customFormat="1" ht="39" customHeight="1">
      <c r="A15" s="85">
        <v>7</v>
      </c>
      <c r="B15" s="32" t="s">
        <v>62</v>
      </c>
      <c r="C15" s="113">
        <v>95.4</v>
      </c>
      <c r="D15" s="113" t="s">
        <v>11</v>
      </c>
      <c r="E15" s="113">
        <v>94.1</v>
      </c>
      <c r="F15" s="114">
        <v>96</v>
      </c>
      <c r="G15" s="103"/>
      <c r="H15" s="92"/>
      <c r="I15" s="88"/>
      <c r="J15" s="88"/>
      <c r="K15" s="104"/>
    </row>
    <row r="16" spans="1:11" s="14" customFormat="1" ht="19.5" customHeight="1">
      <c r="A16" s="195" t="s">
        <v>38</v>
      </c>
      <c r="B16" s="195"/>
      <c r="C16" s="195"/>
      <c r="D16" s="195"/>
      <c r="E16" s="195"/>
      <c r="F16" s="195"/>
      <c r="G16" s="103"/>
      <c r="H16" s="92"/>
      <c r="I16" s="88"/>
      <c r="J16" s="88"/>
      <c r="K16" s="104"/>
    </row>
    <row r="17" spans="1:15" s="4" customFormat="1" ht="30" customHeight="1">
      <c r="A17" s="85">
        <v>8</v>
      </c>
      <c r="B17" s="32" t="s">
        <v>64</v>
      </c>
      <c r="C17" s="113">
        <v>100</v>
      </c>
      <c r="D17" s="113">
        <v>100</v>
      </c>
      <c r="E17" s="113">
        <v>100</v>
      </c>
      <c r="F17" s="114">
        <v>100</v>
      </c>
      <c r="G17" s="107"/>
      <c r="H17" s="91"/>
      <c r="I17" s="108"/>
      <c r="J17" s="108"/>
      <c r="K17" s="104"/>
    </row>
    <row r="18" spans="1:15" s="14" customFormat="1" ht="53.25" customHeight="1">
      <c r="A18" s="85">
        <v>9</v>
      </c>
      <c r="B18" s="32" t="s">
        <v>65</v>
      </c>
      <c r="C18" s="109">
        <v>97.1</v>
      </c>
      <c r="D18" s="109">
        <v>96.7</v>
      </c>
      <c r="E18" s="110">
        <v>96.6</v>
      </c>
      <c r="F18" s="111">
        <v>96.9</v>
      </c>
      <c r="G18" s="103"/>
      <c r="H18" s="92"/>
      <c r="I18" s="88"/>
      <c r="J18" s="88"/>
      <c r="K18" s="104"/>
    </row>
    <row r="19" spans="1:15" s="14" customFormat="1" ht="27.75" customHeight="1">
      <c r="A19" s="85">
        <v>10</v>
      </c>
      <c r="B19" s="115" t="s">
        <v>63</v>
      </c>
      <c r="C19" s="113">
        <v>98.7</v>
      </c>
      <c r="D19" s="105">
        <v>98.4</v>
      </c>
      <c r="E19" s="110">
        <v>88.9</v>
      </c>
      <c r="F19" s="111">
        <v>95.8</v>
      </c>
      <c r="G19" s="103"/>
      <c r="H19" s="92"/>
      <c r="I19" s="88"/>
      <c r="J19" s="88"/>
      <c r="K19" s="104"/>
    </row>
    <row r="20" spans="1:15" s="4" customFormat="1" ht="27.75" customHeight="1">
      <c r="A20" s="85">
        <v>11</v>
      </c>
      <c r="B20" s="115" t="s">
        <v>49</v>
      </c>
      <c r="C20" s="109">
        <v>100.4</v>
      </c>
      <c r="D20" s="112">
        <v>103.16</v>
      </c>
      <c r="E20" s="110">
        <v>96.7</v>
      </c>
      <c r="F20" s="111">
        <v>99.8</v>
      </c>
      <c r="G20" s="107"/>
      <c r="H20" s="91"/>
      <c r="I20" s="108"/>
      <c r="J20" s="108"/>
      <c r="K20" s="104"/>
    </row>
    <row r="21" spans="1:15" ht="20.25" customHeight="1">
      <c r="A21" s="197" t="s">
        <v>80</v>
      </c>
      <c r="B21" s="197"/>
      <c r="C21" s="197"/>
      <c r="D21" s="197"/>
      <c r="E21" s="197"/>
      <c r="F21" s="197"/>
      <c r="G21" s="107"/>
      <c r="K21" s="104"/>
    </row>
    <row r="22" spans="1:15" s="14" customFormat="1" ht="27" customHeight="1">
      <c r="A22" s="85">
        <v>12</v>
      </c>
      <c r="B22" s="32" t="s">
        <v>47</v>
      </c>
      <c r="C22" s="113">
        <v>89.4</v>
      </c>
      <c r="D22" s="113">
        <v>93.1</v>
      </c>
      <c r="E22" s="113">
        <v>88.9</v>
      </c>
      <c r="F22" s="114">
        <v>90</v>
      </c>
      <c r="G22" s="103"/>
      <c r="H22" s="92"/>
      <c r="I22" s="88"/>
      <c r="J22" s="88"/>
      <c r="K22" s="104"/>
    </row>
    <row r="23" spans="1:15" s="14" customFormat="1" ht="24" customHeight="1">
      <c r="A23" s="85">
        <v>13</v>
      </c>
      <c r="B23" s="115" t="s">
        <v>51</v>
      </c>
      <c r="C23" s="113">
        <v>98</v>
      </c>
      <c r="D23" s="113">
        <v>97.7</v>
      </c>
      <c r="E23" s="113">
        <v>97.2</v>
      </c>
      <c r="F23" s="114">
        <v>97.7</v>
      </c>
      <c r="G23" s="103"/>
      <c r="H23" s="92"/>
      <c r="I23" s="88"/>
      <c r="J23" s="88"/>
      <c r="K23" s="104"/>
    </row>
    <row r="24" spans="1:15" s="14" customFormat="1" ht="30" customHeight="1">
      <c r="A24" s="85">
        <v>14</v>
      </c>
      <c r="B24" s="32" t="s">
        <v>28</v>
      </c>
      <c r="C24" s="113">
        <v>100.2</v>
      </c>
      <c r="D24" s="113">
        <v>94.2</v>
      </c>
      <c r="E24" s="113">
        <v>100</v>
      </c>
      <c r="F24" s="114">
        <v>98.9</v>
      </c>
      <c r="G24" s="103"/>
      <c r="H24" s="92"/>
      <c r="I24" s="88"/>
      <c r="J24" s="88"/>
      <c r="K24" s="104"/>
    </row>
    <row r="25" spans="1:15" s="14" customFormat="1" ht="19.5" customHeight="1">
      <c r="A25" s="197" t="s">
        <v>37</v>
      </c>
      <c r="B25" s="197"/>
      <c r="C25" s="197"/>
      <c r="D25" s="197"/>
      <c r="E25" s="197"/>
      <c r="F25" s="197"/>
      <c r="G25" s="102"/>
      <c r="H25" s="92"/>
      <c r="I25" s="88"/>
      <c r="J25" s="88"/>
      <c r="K25" s="89"/>
    </row>
    <row r="26" spans="1:15" s="14" customFormat="1" ht="26.25" customHeight="1">
      <c r="A26" s="85">
        <v>15</v>
      </c>
      <c r="B26" s="32" t="s">
        <v>81</v>
      </c>
      <c r="C26" s="113">
        <v>100</v>
      </c>
      <c r="D26" s="113">
        <v>100</v>
      </c>
      <c r="E26" s="113">
        <v>100</v>
      </c>
      <c r="F26" s="114">
        <v>100</v>
      </c>
      <c r="G26" s="103"/>
      <c r="H26" s="92"/>
      <c r="I26" s="88"/>
      <c r="J26" s="88"/>
      <c r="K26" s="104"/>
    </row>
    <row r="27" spans="1:15" s="14" customFormat="1" ht="33" customHeight="1">
      <c r="A27" s="85">
        <v>16</v>
      </c>
      <c r="B27" s="32" t="s">
        <v>43</v>
      </c>
      <c r="C27" s="113">
        <v>94.4</v>
      </c>
      <c r="D27" s="113">
        <v>94.3</v>
      </c>
      <c r="E27" s="113">
        <v>94.4</v>
      </c>
      <c r="F27" s="114">
        <v>94.4</v>
      </c>
      <c r="G27" s="103"/>
      <c r="H27" s="92"/>
      <c r="I27" s="88"/>
      <c r="J27" s="88"/>
      <c r="K27" s="104"/>
    </row>
    <row r="28" spans="1:15" s="14" customFormat="1" ht="30" customHeight="1">
      <c r="A28" s="85">
        <v>17</v>
      </c>
      <c r="B28" s="32" t="s">
        <v>12</v>
      </c>
      <c r="C28" s="113">
        <v>94.9</v>
      </c>
      <c r="D28" s="113">
        <v>91.2</v>
      </c>
      <c r="E28" s="113">
        <v>93.3</v>
      </c>
      <c r="F28" s="114">
        <v>93.7</v>
      </c>
      <c r="G28" s="103"/>
      <c r="H28" s="92"/>
      <c r="I28" s="88"/>
      <c r="J28" s="88"/>
      <c r="K28" s="104"/>
    </row>
    <row r="29" spans="1:15" s="4" customFormat="1" ht="33" customHeight="1">
      <c r="A29" s="85">
        <v>18</v>
      </c>
      <c r="B29" s="32" t="s">
        <v>46</v>
      </c>
      <c r="C29" s="113">
        <v>93.3</v>
      </c>
      <c r="D29" s="113">
        <v>44.4</v>
      </c>
      <c r="E29" s="113">
        <v>85.7</v>
      </c>
      <c r="F29" s="114">
        <v>81.3</v>
      </c>
      <c r="G29" s="107"/>
      <c r="H29" s="91"/>
      <c r="I29" s="108"/>
      <c r="J29" s="108"/>
      <c r="K29" s="104"/>
    </row>
    <row r="30" spans="1:15" s="14" customFormat="1" ht="41.25" customHeight="1">
      <c r="A30" s="85">
        <v>19</v>
      </c>
      <c r="B30" s="32" t="s">
        <v>82</v>
      </c>
      <c r="C30" s="113">
        <v>75.900000000000006</v>
      </c>
      <c r="D30" s="113">
        <v>93.2</v>
      </c>
      <c r="E30" s="113">
        <v>75</v>
      </c>
      <c r="F30" s="114">
        <v>79.099999999999994</v>
      </c>
      <c r="G30" s="103"/>
      <c r="H30" s="92"/>
      <c r="I30" s="88"/>
      <c r="J30" s="88"/>
      <c r="K30" s="104"/>
    </row>
    <row r="31" spans="1:15" s="4" customFormat="1" ht="33" customHeight="1">
      <c r="A31" s="85">
        <v>20</v>
      </c>
      <c r="B31" s="32" t="s">
        <v>25</v>
      </c>
      <c r="C31" s="109">
        <v>81.5</v>
      </c>
      <c r="D31" s="109">
        <v>50.3</v>
      </c>
      <c r="E31" s="110">
        <v>62.5</v>
      </c>
      <c r="F31" s="111">
        <v>69.599999999999994</v>
      </c>
      <c r="G31" s="107"/>
      <c r="H31" s="91"/>
      <c r="I31" s="86"/>
      <c r="J31" s="86"/>
      <c r="K31" s="104"/>
      <c r="M31" s="116"/>
      <c r="N31" s="116"/>
      <c r="O31" s="116"/>
    </row>
    <row r="32" spans="1:15" s="14" customFormat="1" ht="19.5" customHeight="1">
      <c r="A32" s="195" t="s">
        <v>83</v>
      </c>
      <c r="B32" s="195"/>
      <c r="C32" s="195"/>
      <c r="D32" s="195"/>
      <c r="E32" s="195"/>
      <c r="F32" s="195"/>
      <c r="G32" s="103"/>
      <c r="H32" s="92"/>
      <c r="I32" s="88"/>
      <c r="J32" s="88"/>
      <c r="K32" s="104"/>
    </row>
    <row r="33" spans="1:11" s="4" customFormat="1" ht="27.75" customHeight="1">
      <c r="A33" s="85">
        <v>21</v>
      </c>
      <c r="B33" s="32" t="s">
        <v>70</v>
      </c>
      <c r="C33" s="113">
        <v>74.7</v>
      </c>
      <c r="D33" s="113">
        <v>85.3</v>
      </c>
      <c r="E33" s="113">
        <v>74.2</v>
      </c>
      <c r="F33" s="114">
        <v>76.8</v>
      </c>
      <c r="G33" s="107"/>
      <c r="H33" s="91"/>
      <c r="I33" s="108"/>
      <c r="J33" s="108"/>
      <c r="K33" s="104"/>
    </row>
    <row r="34" spans="1:11" s="14" customFormat="1" ht="19.5" customHeight="1">
      <c r="A34" s="195" t="s">
        <v>41</v>
      </c>
      <c r="B34" s="195"/>
      <c r="C34" s="195"/>
      <c r="D34" s="195"/>
      <c r="E34" s="195"/>
      <c r="F34" s="195"/>
      <c r="G34" s="103"/>
      <c r="H34" s="92"/>
      <c r="I34" s="88"/>
      <c r="J34" s="88"/>
      <c r="K34" s="104"/>
    </row>
    <row r="35" spans="1:11" ht="29.25" customHeight="1">
      <c r="A35" s="85">
        <v>22</v>
      </c>
      <c r="B35" s="32" t="s">
        <v>45</v>
      </c>
      <c r="C35" s="113">
        <v>101.5</v>
      </c>
      <c r="D35" s="113">
        <v>100</v>
      </c>
      <c r="E35" s="113">
        <v>100</v>
      </c>
      <c r="F35" s="114">
        <v>100.8</v>
      </c>
      <c r="G35" s="107"/>
      <c r="K35" s="104"/>
    </row>
    <row r="36" spans="1:11" ht="29.25" customHeight="1">
      <c r="A36" s="85">
        <v>23</v>
      </c>
      <c r="B36" s="32" t="s">
        <v>26</v>
      </c>
      <c r="C36" s="113">
        <v>94.9</v>
      </c>
      <c r="D36" s="113">
        <v>65.2</v>
      </c>
      <c r="E36" s="113">
        <v>76.900000000000006</v>
      </c>
      <c r="F36" s="114">
        <v>83.6</v>
      </c>
      <c r="G36" s="117"/>
      <c r="K36" s="104"/>
    </row>
    <row r="37" spans="1:11" s="14" customFormat="1" ht="19.5" customHeight="1">
      <c r="A37" s="195" t="s">
        <v>84</v>
      </c>
      <c r="B37" s="195"/>
      <c r="C37" s="195"/>
      <c r="D37" s="195"/>
      <c r="E37" s="195"/>
      <c r="F37" s="195"/>
      <c r="G37" s="103"/>
      <c r="H37" s="92"/>
      <c r="I37" s="88"/>
      <c r="J37" s="88"/>
      <c r="K37" s="104"/>
    </row>
    <row r="38" spans="1:11" ht="30" customHeight="1">
      <c r="A38" s="85">
        <v>24</v>
      </c>
      <c r="B38" s="32" t="s">
        <v>29</v>
      </c>
      <c r="C38" s="113">
        <v>104.5</v>
      </c>
      <c r="D38" s="113">
        <v>99.7</v>
      </c>
      <c r="E38" s="113">
        <v>100</v>
      </c>
      <c r="F38" s="114">
        <v>102.2</v>
      </c>
      <c r="G38" s="107"/>
      <c r="K38" s="104"/>
    </row>
    <row r="39" spans="1:11" ht="18.75" customHeight="1">
      <c r="A39" s="195" t="s">
        <v>85</v>
      </c>
      <c r="B39" s="195"/>
      <c r="C39" s="195"/>
      <c r="D39" s="195"/>
      <c r="E39" s="195"/>
      <c r="F39" s="195"/>
      <c r="G39" s="107"/>
      <c r="K39" s="104"/>
    </row>
    <row r="40" spans="1:11" s="14" customFormat="1" ht="27.75" customHeight="1">
      <c r="A40" s="85">
        <v>25</v>
      </c>
      <c r="B40" s="32" t="s">
        <v>34</v>
      </c>
      <c r="C40" s="118">
        <v>100.17</v>
      </c>
      <c r="D40" s="118">
        <v>99.76</v>
      </c>
      <c r="E40" s="118">
        <v>96.15</v>
      </c>
      <c r="F40" s="114">
        <v>98.9</v>
      </c>
      <c r="G40" s="103"/>
      <c r="H40" s="92"/>
      <c r="I40" s="88"/>
      <c r="J40" s="88"/>
      <c r="K40" s="104"/>
    </row>
    <row r="41" spans="1:11" ht="34.5" customHeight="1">
      <c r="A41" s="85">
        <v>26</v>
      </c>
      <c r="B41" s="32" t="s">
        <v>30</v>
      </c>
      <c r="C41" s="113">
        <v>100</v>
      </c>
      <c r="D41" s="113">
        <v>97.4</v>
      </c>
      <c r="E41" s="113">
        <v>100</v>
      </c>
      <c r="F41" s="114">
        <v>99.5</v>
      </c>
      <c r="G41" s="107"/>
      <c r="K41" s="104"/>
    </row>
    <row r="42" spans="1:11" ht="30" customHeight="1">
      <c r="A42" s="85">
        <v>27</v>
      </c>
      <c r="B42" s="32" t="s">
        <v>52</v>
      </c>
      <c r="C42" s="110">
        <v>99.9</v>
      </c>
      <c r="D42" s="110">
        <v>99.3</v>
      </c>
      <c r="E42" s="110">
        <v>100</v>
      </c>
      <c r="F42" s="111">
        <v>99.7</v>
      </c>
      <c r="G42" s="107"/>
      <c r="K42" s="104"/>
    </row>
    <row r="43" spans="1:11" s="123" customFormat="1" ht="27.75" customHeight="1">
      <c r="A43" s="119"/>
      <c r="B43" s="196"/>
      <c r="C43" s="196"/>
      <c r="D43" s="196"/>
      <c r="E43" s="196"/>
      <c r="F43" s="196"/>
      <c r="G43" s="120"/>
      <c r="H43" s="120"/>
      <c r="I43" s="120"/>
      <c r="J43" s="121"/>
      <c r="K43" s="122"/>
    </row>
    <row r="44" spans="1:11" s="123" customFormat="1" ht="15.75" customHeight="1">
      <c r="A44" s="124"/>
      <c r="B44" s="125"/>
      <c r="C44" s="126"/>
      <c r="D44" s="126"/>
      <c r="E44" s="126"/>
      <c r="F44" s="127"/>
      <c r="G44" s="120"/>
      <c r="H44" s="128"/>
      <c r="I44" s="121"/>
      <c r="J44" s="121"/>
      <c r="K44" s="122"/>
    </row>
    <row r="45" spans="1:11" s="123" customFormat="1" ht="25.5" customHeight="1">
      <c r="A45" s="124"/>
      <c r="C45" s="129"/>
      <c r="D45" s="129"/>
      <c r="E45" s="130"/>
      <c r="F45" s="130"/>
      <c r="G45" s="120"/>
      <c r="H45" s="128"/>
      <c r="I45" s="121"/>
      <c r="J45" s="121"/>
      <c r="K45" s="122"/>
    </row>
    <row r="46" spans="1:11">
      <c r="C46" s="57"/>
      <c r="G46" s="107"/>
    </row>
  </sheetData>
  <mergeCells count="15">
    <mergeCell ref="C1:F1"/>
    <mergeCell ref="B3:F3"/>
    <mergeCell ref="A4:A6"/>
    <mergeCell ref="B4:B6"/>
    <mergeCell ref="C4:E5"/>
    <mergeCell ref="F4:F6"/>
    <mergeCell ref="A37:F37"/>
    <mergeCell ref="A39:F39"/>
    <mergeCell ref="B43:F43"/>
    <mergeCell ref="A8:F8"/>
    <mergeCell ref="A16:F16"/>
    <mergeCell ref="A21:F21"/>
    <mergeCell ref="A25:F25"/>
    <mergeCell ref="A32:F32"/>
    <mergeCell ref="A34:F34"/>
  </mergeCells>
  <pageMargins left="0.43307086614173229" right="0.35433070866141736" top="0.78740157480314965" bottom="0.19685039370078741" header="0.59055118110236227" footer="0.15748031496062992"/>
  <pageSetup paperSize="9" scale="94" firstPageNumber="0" fitToHeight="0" orientation="landscape" r:id="rId1"/>
  <headerFooter>
    <oddHeader>&amp;C&amp;P</oddHeader>
    <evenHeader>&amp;C&amp;P</evenHeader>
  </headerFooter>
</worksheet>
</file>

<file path=xl/worksheets/sheet3.xml><?xml version="1.0" encoding="utf-8"?>
<worksheet xmlns="http://schemas.openxmlformats.org/spreadsheetml/2006/main" xmlns:r="http://schemas.openxmlformats.org/officeDocument/2006/relationships">
  <dimension ref="A1:J260"/>
  <sheetViews>
    <sheetView showWhiteSpace="0" zoomScale="73" zoomScaleNormal="73" workbookViewId="0">
      <pane ySplit="7" topLeftCell="A8" activePane="bottomLeft" state="frozen"/>
      <selection pane="bottomLeft" activeCell="K1" sqref="K1"/>
    </sheetView>
  </sheetViews>
  <sheetFormatPr defaultRowHeight="15.75"/>
  <cols>
    <col min="1" max="1" width="4.85546875" style="9" customWidth="1"/>
    <col min="2" max="2" width="24.7109375" style="81" customWidth="1"/>
    <col min="3" max="3" width="78.5703125" style="81" customWidth="1"/>
    <col min="4" max="5" width="28" style="165" customWidth="1"/>
    <col min="6" max="6" width="9.140625" style="92"/>
    <col min="7" max="7" width="9.140625" style="43"/>
    <col min="8" max="16384" width="9.140625" style="16"/>
  </cols>
  <sheetData>
    <row r="1" spans="1:10" ht="63" customHeight="1">
      <c r="B1" s="24"/>
      <c r="C1" s="132"/>
      <c r="D1" s="258" t="s">
        <v>86</v>
      </c>
      <c r="E1" s="259"/>
    </row>
    <row r="2" spans="1:10">
      <c r="B2" s="133"/>
      <c r="C2" s="132"/>
      <c r="D2" s="134"/>
      <c r="E2" s="134"/>
    </row>
    <row r="3" spans="1:10" ht="15">
      <c r="A3" s="93"/>
      <c r="B3" s="199" t="s">
        <v>87</v>
      </c>
      <c r="C3" s="260"/>
      <c r="D3" s="260"/>
      <c r="E3" s="260"/>
    </row>
    <row r="4" spans="1:10" s="24" customFormat="1">
      <c r="A4" s="231" t="s">
        <v>0</v>
      </c>
      <c r="B4" s="181" t="s">
        <v>73</v>
      </c>
      <c r="C4" s="181" t="s">
        <v>88</v>
      </c>
      <c r="D4" s="181" t="s">
        <v>89</v>
      </c>
      <c r="E4" s="181"/>
      <c r="F4" s="96"/>
      <c r="G4" s="44"/>
    </row>
    <row r="5" spans="1:10" s="24" customFormat="1">
      <c r="A5" s="231"/>
      <c r="B5" s="181"/>
      <c r="C5" s="261"/>
      <c r="D5" s="200"/>
      <c r="E5" s="200"/>
      <c r="F5" s="96"/>
      <c r="G5" s="44"/>
    </row>
    <row r="6" spans="1:10" s="9" customFormat="1" ht="25.5">
      <c r="A6" s="231"/>
      <c r="B6" s="181"/>
      <c r="C6" s="261"/>
      <c r="D6" s="135" t="s">
        <v>90</v>
      </c>
      <c r="E6" s="84" t="s">
        <v>91</v>
      </c>
      <c r="F6" s="96"/>
      <c r="G6" s="45"/>
    </row>
    <row r="7" spans="1:10" s="14" customFormat="1" ht="12.75">
      <c r="A7" s="136">
        <v>1</v>
      </c>
      <c r="B7" s="99">
        <v>2</v>
      </c>
      <c r="C7" s="99">
        <v>3</v>
      </c>
      <c r="D7" s="100">
        <v>4</v>
      </c>
      <c r="E7" s="100">
        <v>5</v>
      </c>
      <c r="F7" s="92"/>
      <c r="G7" s="46"/>
    </row>
    <row r="8" spans="1:10" s="14" customFormat="1" ht="24" customHeight="1">
      <c r="A8" s="215" t="s">
        <v>92</v>
      </c>
      <c r="B8" s="216"/>
      <c r="C8" s="216"/>
      <c r="D8" s="216"/>
      <c r="E8" s="217"/>
      <c r="F8" s="92"/>
      <c r="G8" s="46"/>
      <c r="J8" s="46"/>
    </row>
    <row r="9" spans="1:10" s="14" customFormat="1" ht="35.25" customHeight="1">
      <c r="A9" s="209">
        <v>1</v>
      </c>
      <c r="B9" s="224" t="s">
        <v>27</v>
      </c>
      <c r="C9" s="32" t="s">
        <v>93</v>
      </c>
      <c r="D9" s="137" t="s">
        <v>94</v>
      </c>
      <c r="E9" s="105">
        <v>100.4</v>
      </c>
      <c r="F9" s="92"/>
      <c r="G9" s="46"/>
      <c r="J9" s="46"/>
    </row>
    <row r="10" spans="1:10" s="14" customFormat="1" ht="27.75" customHeight="1">
      <c r="A10" s="209"/>
      <c r="B10" s="224"/>
      <c r="C10" s="32" t="s">
        <v>95</v>
      </c>
      <c r="D10" s="138" t="s">
        <v>96</v>
      </c>
      <c r="E10" s="105">
        <v>101</v>
      </c>
      <c r="F10" s="92"/>
      <c r="G10" s="46"/>
      <c r="J10" s="46"/>
    </row>
    <row r="11" spans="1:10" s="14" customFormat="1" ht="21" customHeight="1">
      <c r="A11" s="209"/>
      <c r="B11" s="224"/>
      <c r="C11" s="251" t="s">
        <v>97</v>
      </c>
      <c r="D11" s="252"/>
      <c r="E11" s="253"/>
      <c r="F11" s="92"/>
      <c r="G11" s="46"/>
      <c r="J11" s="46"/>
    </row>
    <row r="12" spans="1:10" s="14" customFormat="1" ht="49.5" customHeight="1">
      <c r="A12" s="209"/>
      <c r="B12" s="224"/>
      <c r="C12" s="32" t="s">
        <v>98</v>
      </c>
      <c r="D12" s="137" t="s">
        <v>94</v>
      </c>
      <c r="E12" s="139" t="s">
        <v>99</v>
      </c>
      <c r="F12" s="92"/>
      <c r="G12" s="46"/>
      <c r="J12" s="46"/>
    </row>
    <row r="13" spans="1:10" s="14" customFormat="1" ht="28.5" customHeight="1">
      <c r="A13" s="209"/>
      <c r="B13" s="224"/>
      <c r="C13" s="251" t="s">
        <v>100</v>
      </c>
      <c r="D13" s="252"/>
      <c r="E13" s="253"/>
      <c r="F13" s="92"/>
      <c r="G13" s="46"/>
      <c r="J13" s="46"/>
    </row>
    <row r="14" spans="1:10" s="14" customFormat="1" ht="33" customHeight="1">
      <c r="A14" s="209"/>
      <c r="B14" s="224"/>
      <c r="C14" s="32" t="s">
        <v>101</v>
      </c>
      <c r="D14" s="137" t="s">
        <v>94</v>
      </c>
      <c r="E14" s="105">
        <v>100.4</v>
      </c>
      <c r="F14" s="92"/>
      <c r="G14" s="46"/>
      <c r="J14" s="46"/>
    </row>
    <row r="15" spans="1:10" s="14" customFormat="1" ht="63.75" customHeight="1">
      <c r="A15" s="140">
        <v>2</v>
      </c>
      <c r="B15" s="61" t="s">
        <v>50</v>
      </c>
      <c r="C15" s="32" t="s">
        <v>102</v>
      </c>
      <c r="D15" s="141" t="s">
        <v>103</v>
      </c>
      <c r="E15" s="142">
        <v>100</v>
      </c>
      <c r="F15" s="92"/>
      <c r="G15" s="46"/>
      <c r="J15" s="46"/>
    </row>
    <row r="16" spans="1:10" ht="28.5" customHeight="1">
      <c r="A16" s="218">
        <v>3</v>
      </c>
      <c r="B16" s="227" t="s">
        <v>61</v>
      </c>
      <c r="C16" s="32" t="s">
        <v>104</v>
      </c>
      <c r="D16" s="141" t="s">
        <v>105</v>
      </c>
      <c r="E16" s="142">
        <v>95.7</v>
      </c>
      <c r="J16" s="46"/>
    </row>
    <row r="17" spans="1:10" ht="53.25" customHeight="1">
      <c r="A17" s="219"/>
      <c r="B17" s="228"/>
      <c r="C17" s="32" t="s">
        <v>106</v>
      </c>
      <c r="D17" s="138" t="s">
        <v>107</v>
      </c>
      <c r="E17" s="105">
        <v>100</v>
      </c>
      <c r="J17" s="46"/>
    </row>
    <row r="18" spans="1:10" ht="38.25" customHeight="1">
      <c r="A18" s="219"/>
      <c r="B18" s="228"/>
      <c r="C18" s="32" t="s">
        <v>108</v>
      </c>
      <c r="D18" s="138" t="s">
        <v>107</v>
      </c>
      <c r="E18" s="105">
        <v>100</v>
      </c>
      <c r="J18" s="46"/>
    </row>
    <row r="19" spans="1:10" ht="42.75" customHeight="1">
      <c r="A19" s="219"/>
      <c r="B19" s="228"/>
      <c r="C19" s="32" t="s">
        <v>109</v>
      </c>
      <c r="D19" s="138" t="s">
        <v>110</v>
      </c>
      <c r="E19" s="105">
        <v>100</v>
      </c>
      <c r="J19" s="46"/>
    </row>
    <row r="20" spans="1:10" ht="21.75" customHeight="1">
      <c r="A20" s="219"/>
      <c r="B20" s="228"/>
      <c r="C20" s="61" t="s">
        <v>111</v>
      </c>
      <c r="D20" s="143">
        <v>2</v>
      </c>
      <c r="E20" s="142">
        <v>66.7</v>
      </c>
      <c r="J20" s="46"/>
    </row>
    <row r="21" spans="1:10" ht="42" customHeight="1">
      <c r="A21" s="219"/>
      <c r="B21" s="228"/>
      <c r="C21" s="61" t="s">
        <v>112</v>
      </c>
      <c r="D21" s="142" t="s">
        <v>113</v>
      </c>
      <c r="E21" s="142">
        <v>108</v>
      </c>
      <c r="J21" s="46"/>
    </row>
    <row r="22" spans="1:10" ht="36.75" customHeight="1">
      <c r="A22" s="219"/>
      <c r="B22" s="228"/>
      <c r="C22" s="61" t="s">
        <v>114</v>
      </c>
      <c r="D22" s="143" t="s">
        <v>115</v>
      </c>
      <c r="E22" s="142">
        <v>115.7</v>
      </c>
      <c r="J22" s="46"/>
    </row>
    <row r="23" spans="1:10" ht="52.5" customHeight="1">
      <c r="A23" s="219"/>
      <c r="B23" s="228"/>
      <c r="C23" s="61" t="s">
        <v>116</v>
      </c>
      <c r="D23" s="143" t="s">
        <v>117</v>
      </c>
      <c r="E23" s="142">
        <v>100</v>
      </c>
      <c r="J23" s="46"/>
    </row>
    <row r="24" spans="1:10" ht="21.75" customHeight="1">
      <c r="A24" s="219"/>
      <c r="B24" s="228"/>
      <c r="C24" s="61" t="s">
        <v>118</v>
      </c>
      <c r="D24" s="143" t="s">
        <v>119</v>
      </c>
      <c r="E24" s="142">
        <v>100</v>
      </c>
      <c r="J24" s="46"/>
    </row>
    <row r="25" spans="1:10" ht="33.75" customHeight="1">
      <c r="A25" s="219"/>
      <c r="B25" s="228"/>
      <c r="C25" s="61" t="s">
        <v>120</v>
      </c>
      <c r="D25" s="143" t="s">
        <v>121</v>
      </c>
      <c r="E25" s="142">
        <v>100</v>
      </c>
      <c r="J25" s="46"/>
    </row>
    <row r="26" spans="1:10" ht="21.75" customHeight="1">
      <c r="A26" s="219"/>
      <c r="B26" s="228"/>
      <c r="C26" s="61" t="s">
        <v>122</v>
      </c>
      <c r="D26" s="143" t="s">
        <v>123</v>
      </c>
      <c r="E26" s="142">
        <v>117.5</v>
      </c>
      <c r="J26" s="46"/>
    </row>
    <row r="27" spans="1:10" ht="30.75" customHeight="1">
      <c r="A27" s="219"/>
      <c r="B27" s="228"/>
      <c r="C27" s="61" t="s">
        <v>124</v>
      </c>
      <c r="D27" s="143" t="s">
        <v>107</v>
      </c>
      <c r="E27" s="142">
        <v>143</v>
      </c>
      <c r="J27" s="46"/>
    </row>
    <row r="28" spans="1:10" ht="27.75" customHeight="1">
      <c r="A28" s="219"/>
      <c r="B28" s="228"/>
      <c r="C28" s="61" t="s">
        <v>125</v>
      </c>
      <c r="D28" s="143" t="s">
        <v>107</v>
      </c>
      <c r="E28" s="142">
        <v>100</v>
      </c>
      <c r="J28" s="46"/>
    </row>
    <row r="29" spans="1:10" ht="38.25" customHeight="1">
      <c r="A29" s="219"/>
      <c r="B29" s="228"/>
      <c r="C29" s="61" t="s">
        <v>126</v>
      </c>
      <c r="D29" s="143" t="s">
        <v>127</v>
      </c>
      <c r="E29" s="142">
        <v>100</v>
      </c>
      <c r="J29" s="46"/>
    </row>
    <row r="30" spans="1:10" ht="45" customHeight="1">
      <c r="A30" s="219"/>
      <c r="B30" s="228"/>
      <c r="C30" s="61" t="s">
        <v>128</v>
      </c>
      <c r="D30" s="143" t="s">
        <v>129</v>
      </c>
      <c r="E30" s="142">
        <v>100</v>
      </c>
      <c r="J30" s="46"/>
    </row>
    <row r="31" spans="1:10" ht="27.75" customHeight="1">
      <c r="A31" s="219"/>
      <c r="B31" s="228"/>
      <c r="C31" s="61" t="s">
        <v>130</v>
      </c>
      <c r="D31" s="143" t="s">
        <v>131</v>
      </c>
      <c r="E31" s="142">
        <v>100</v>
      </c>
      <c r="J31" s="46"/>
    </row>
    <row r="32" spans="1:10" ht="27.75" customHeight="1">
      <c r="A32" s="219"/>
      <c r="B32" s="228"/>
      <c r="C32" s="61" t="s">
        <v>132</v>
      </c>
      <c r="D32" s="143" t="s">
        <v>133</v>
      </c>
      <c r="E32" s="142">
        <v>100</v>
      </c>
      <c r="J32" s="46"/>
    </row>
    <row r="33" spans="1:10" ht="26.25" customHeight="1">
      <c r="A33" s="219"/>
      <c r="B33" s="228"/>
      <c r="C33" s="61" t="s">
        <v>134</v>
      </c>
      <c r="D33" s="143" t="s">
        <v>135</v>
      </c>
      <c r="E33" s="142">
        <v>100</v>
      </c>
      <c r="J33" s="46"/>
    </row>
    <row r="34" spans="1:10" ht="42.75" customHeight="1">
      <c r="A34" s="219"/>
      <c r="B34" s="228"/>
      <c r="C34" s="61" t="s">
        <v>136</v>
      </c>
      <c r="D34" s="143" t="s">
        <v>137</v>
      </c>
      <c r="E34" s="142">
        <v>187</v>
      </c>
      <c r="J34" s="46"/>
    </row>
    <row r="35" spans="1:10" ht="21.75" customHeight="1">
      <c r="A35" s="219"/>
      <c r="B35" s="228"/>
      <c r="C35" s="245" t="s">
        <v>138</v>
      </c>
      <c r="D35" s="247"/>
      <c r="E35" s="247"/>
      <c r="J35" s="43"/>
    </row>
    <row r="36" spans="1:10" ht="21.75" customHeight="1">
      <c r="A36" s="219"/>
      <c r="B36" s="228"/>
      <c r="C36" s="61" t="s">
        <v>139</v>
      </c>
      <c r="D36" s="138" t="s">
        <v>140</v>
      </c>
      <c r="E36" s="105">
        <v>95.5</v>
      </c>
      <c r="J36" s="46"/>
    </row>
    <row r="37" spans="1:10" ht="24" customHeight="1">
      <c r="A37" s="219"/>
      <c r="B37" s="228"/>
      <c r="C37" s="251" t="s">
        <v>141</v>
      </c>
      <c r="D37" s="256"/>
      <c r="E37" s="257"/>
      <c r="J37" s="43"/>
    </row>
    <row r="38" spans="1:10" ht="66" customHeight="1">
      <c r="A38" s="219"/>
      <c r="B38" s="228"/>
      <c r="C38" s="32" t="s">
        <v>142</v>
      </c>
      <c r="D38" s="141" t="s">
        <v>107</v>
      </c>
      <c r="E38" s="142">
        <v>100</v>
      </c>
      <c r="J38" s="46"/>
    </row>
    <row r="39" spans="1:10" ht="66" customHeight="1">
      <c r="A39" s="219"/>
      <c r="B39" s="228"/>
      <c r="C39" s="32" t="s">
        <v>143</v>
      </c>
      <c r="D39" s="141" t="s">
        <v>144</v>
      </c>
      <c r="E39" s="142">
        <v>174</v>
      </c>
      <c r="J39" s="43"/>
    </row>
    <row r="40" spans="1:10" ht="24" customHeight="1">
      <c r="A40" s="219"/>
      <c r="B40" s="228"/>
      <c r="C40" s="32" t="s">
        <v>145</v>
      </c>
      <c r="D40" s="137" t="s">
        <v>146</v>
      </c>
      <c r="E40" s="139">
        <v>100</v>
      </c>
      <c r="J40" s="46"/>
    </row>
    <row r="41" spans="1:10" ht="24" customHeight="1">
      <c r="A41" s="219"/>
      <c r="B41" s="228"/>
      <c r="C41" s="32" t="s">
        <v>147</v>
      </c>
      <c r="D41" s="137" t="s">
        <v>148</v>
      </c>
      <c r="E41" s="139">
        <v>33</v>
      </c>
      <c r="J41" s="43"/>
    </row>
    <row r="42" spans="1:10" ht="31.5" customHeight="1">
      <c r="A42" s="219"/>
      <c r="B42" s="228"/>
      <c r="C42" s="32" t="s">
        <v>149</v>
      </c>
      <c r="D42" s="137" t="s">
        <v>148</v>
      </c>
      <c r="E42" s="139">
        <v>100</v>
      </c>
      <c r="J42" s="46"/>
    </row>
    <row r="43" spans="1:10" ht="24" customHeight="1">
      <c r="A43" s="219"/>
      <c r="B43" s="228"/>
      <c r="C43" s="32" t="s">
        <v>150</v>
      </c>
      <c r="D43" s="137" t="s">
        <v>151</v>
      </c>
      <c r="E43" s="139">
        <v>100</v>
      </c>
      <c r="J43" s="43"/>
    </row>
    <row r="44" spans="1:10" ht="45.75" customHeight="1">
      <c r="A44" s="219"/>
      <c r="B44" s="228"/>
      <c r="C44" s="32" t="s">
        <v>152</v>
      </c>
      <c r="D44" s="137" t="s">
        <v>153</v>
      </c>
      <c r="E44" s="139">
        <v>133</v>
      </c>
      <c r="J44" s="46"/>
    </row>
    <row r="45" spans="1:10" ht="47.25" customHeight="1">
      <c r="A45" s="219"/>
      <c r="B45" s="228"/>
      <c r="C45" s="32" t="s">
        <v>154</v>
      </c>
      <c r="D45" s="137" t="s">
        <v>155</v>
      </c>
      <c r="E45" s="139">
        <v>100</v>
      </c>
      <c r="J45" s="43"/>
    </row>
    <row r="46" spans="1:10" ht="45" customHeight="1">
      <c r="A46" s="219"/>
      <c r="B46" s="228"/>
      <c r="C46" s="32" t="s">
        <v>156</v>
      </c>
      <c r="D46" s="137" t="s">
        <v>110</v>
      </c>
      <c r="E46" s="139">
        <v>100</v>
      </c>
      <c r="J46" s="46"/>
    </row>
    <row r="47" spans="1:10" ht="51" customHeight="1">
      <c r="A47" s="219"/>
      <c r="B47" s="228"/>
      <c r="C47" s="32" t="s">
        <v>157</v>
      </c>
      <c r="D47" s="137" t="s">
        <v>158</v>
      </c>
      <c r="E47" s="139">
        <v>142.5</v>
      </c>
      <c r="J47" s="43"/>
    </row>
    <row r="48" spans="1:10" ht="55.5" customHeight="1">
      <c r="A48" s="219"/>
      <c r="B48" s="228"/>
      <c r="C48" s="32" t="s">
        <v>159</v>
      </c>
      <c r="D48" s="137" t="s">
        <v>160</v>
      </c>
      <c r="E48" s="139">
        <v>174</v>
      </c>
      <c r="J48" s="46"/>
    </row>
    <row r="49" spans="1:10" ht="27" customHeight="1">
      <c r="A49" s="219"/>
      <c r="B49" s="228"/>
      <c r="C49" s="251" t="s">
        <v>161</v>
      </c>
      <c r="D49" s="256"/>
      <c r="E49" s="257"/>
      <c r="J49" s="43"/>
    </row>
    <row r="50" spans="1:10" ht="24" customHeight="1">
      <c r="A50" s="219"/>
      <c r="B50" s="228"/>
      <c r="C50" s="32" t="s">
        <v>162</v>
      </c>
      <c r="D50" s="137" t="s">
        <v>146</v>
      </c>
      <c r="E50" s="139">
        <v>100</v>
      </c>
      <c r="J50" s="46"/>
    </row>
    <row r="51" spans="1:10" ht="30" customHeight="1">
      <c r="A51" s="219"/>
      <c r="B51" s="228"/>
      <c r="C51" s="251" t="s">
        <v>163</v>
      </c>
      <c r="D51" s="254"/>
      <c r="E51" s="255"/>
      <c r="J51" s="43"/>
    </row>
    <row r="52" spans="1:10" ht="30" customHeight="1">
      <c r="A52" s="219"/>
      <c r="B52" s="228"/>
      <c r="C52" s="61" t="s">
        <v>164</v>
      </c>
      <c r="D52" s="138" t="s">
        <v>107</v>
      </c>
      <c r="E52" s="105">
        <v>100</v>
      </c>
      <c r="J52" s="46"/>
    </row>
    <row r="53" spans="1:10" ht="26.25" customHeight="1">
      <c r="A53" s="219"/>
      <c r="B53" s="228"/>
      <c r="C53" s="251" t="s">
        <v>165</v>
      </c>
      <c r="D53" s="254"/>
      <c r="E53" s="255"/>
      <c r="J53" s="43"/>
    </row>
    <row r="54" spans="1:10" ht="26.25" customHeight="1">
      <c r="A54" s="219"/>
      <c r="B54" s="228"/>
      <c r="C54" s="61" t="s">
        <v>166</v>
      </c>
      <c r="D54" s="138" t="s">
        <v>127</v>
      </c>
      <c r="E54" s="105">
        <v>125</v>
      </c>
      <c r="J54" s="43"/>
    </row>
    <row r="55" spans="1:10" ht="26.25" customHeight="1">
      <c r="A55" s="220"/>
      <c r="B55" s="229"/>
      <c r="C55" s="61" t="s">
        <v>167</v>
      </c>
      <c r="D55" s="138" t="s">
        <v>168</v>
      </c>
      <c r="E55" s="105">
        <v>104.7</v>
      </c>
      <c r="J55" s="43"/>
    </row>
    <row r="56" spans="1:10" ht="30.75" customHeight="1">
      <c r="A56" s="209">
        <v>4</v>
      </c>
      <c r="B56" s="211" t="s">
        <v>48</v>
      </c>
      <c r="C56" s="32" t="s">
        <v>169</v>
      </c>
      <c r="D56" s="144" t="s">
        <v>170</v>
      </c>
      <c r="E56" s="139">
        <v>93.8</v>
      </c>
      <c r="J56" s="43"/>
    </row>
    <row r="57" spans="1:10" ht="24.75" customHeight="1">
      <c r="A57" s="209"/>
      <c r="B57" s="211"/>
      <c r="C57" s="32" t="s">
        <v>171</v>
      </c>
      <c r="D57" s="144" t="s">
        <v>172</v>
      </c>
      <c r="E57" s="139">
        <v>100</v>
      </c>
      <c r="J57" s="43"/>
    </row>
    <row r="58" spans="1:10" ht="54" customHeight="1">
      <c r="A58" s="209"/>
      <c r="B58" s="211"/>
      <c r="C58" s="32" t="s">
        <v>173</v>
      </c>
      <c r="D58" s="144" t="s">
        <v>174</v>
      </c>
      <c r="E58" s="139">
        <v>100</v>
      </c>
      <c r="J58" s="43"/>
    </row>
    <row r="59" spans="1:10" ht="27.75" customHeight="1">
      <c r="A59" s="209"/>
      <c r="B59" s="211"/>
      <c r="C59" s="32" t="s">
        <v>175</v>
      </c>
      <c r="D59" s="144" t="s">
        <v>176</v>
      </c>
      <c r="E59" s="139">
        <v>60</v>
      </c>
      <c r="J59" s="43"/>
    </row>
    <row r="60" spans="1:10" ht="53.25" customHeight="1">
      <c r="A60" s="210"/>
      <c r="B60" s="212"/>
      <c r="C60" s="32" t="s">
        <v>177</v>
      </c>
      <c r="D60" s="74" t="s">
        <v>178</v>
      </c>
      <c r="E60" s="139">
        <v>100</v>
      </c>
      <c r="J60" s="43"/>
    </row>
    <row r="61" spans="1:10" ht="53.25" customHeight="1">
      <c r="A61" s="210"/>
      <c r="B61" s="212"/>
      <c r="C61" s="32" t="s">
        <v>179</v>
      </c>
      <c r="D61" s="74" t="s">
        <v>180</v>
      </c>
      <c r="E61" s="139">
        <v>100</v>
      </c>
      <c r="J61" s="43"/>
    </row>
    <row r="62" spans="1:10" ht="51.75" customHeight="1">
      <c r="A62" s="210"/>
      <c r="B62" s="212"/>
      <c r="C62" s="32" t="s">
        <v>181</v>
      </c>
      <c r="D62" s="145" t="s">
        <v>182</v>
      </c>
      <c r="E62" s="139">
        <v>100</v>
      </c>
      <c r="J62" s="43"/>
    </row>
    <row r="63" spans="1:10" ht="21.75" customHeight="1">
      <c r="A63" s="209">
        <v>5</v>
      </c>
      <c r="B63" s="211" t="s">
        <v>66</v>
      </c>
      <c r="C63" s="32" t="s">
        <v>183</v>
      </c>
      <c r="D63" s="138" t="s">
        <v>107</v>
      </c>
      <c r="E63" s="105">
        <v>100</v>
      </c>
      <c r="J63" s="43"/>
    </row>
    <row r="64" spans="1:10" ht="21" customHeight="1">
      <c r="A64" s="210"/>
      <c r="B64" s="212"/>
      <c r="C64" s="32" t="s">
        <v>184</v>
      </c>
      <c r="D64" s="138" t="s">
        <v>107</v>
      </c>
      <c r="E64" s="105">
        <v>100</v>
      </c>
      <c r="J64" s="43"/>
    </row>
    <row r="65" spans="1:10" ht="37.5" customHeight="1">
      <c r="A65" s="210"/>
      <c r="B65" s="212"/>
      <c r="C65" s="32" t="s">
        <v>185</v>
      </c>
      <c r="D65" s="138" t="s">
        <v>107</v>
      </c>
      <c r="E65" s="105">
        <v>100</v>
      </c>
      <c r="J65" s="43"/>
    </row>
    <row r="66" spans="1:10" ht="32.25" customHeight="1">
      <c r="A66" s="210"/>
      <c r="B66" s="212"/>
      <c r="C66" s="115" t="s">
        <v>186</v>
      </c>
      <c r="D66" s="144" t="s">
        <v>187</v>
      </c>
      <c r="E66" s="105">
        <v>100</v>
      </c>
      <c r="J66" s="43"/>
    </row>
    <row r="67" spans="1:10" ht="38.25" customHeight="1">
      <c r="A67" s="210"/>
      <c r="B67" s="212"/>
      <c r="C67" s="32" t="s">
        <v>188</v>
      </c>
      <c r="D67" s="144" t="s">
        <v>189</v>
      </c>
      <c r="E67" s="105">
        <v>100</v>
      </c>
      <c r="J67" s="43"/>
    </row>
    <row r="68" spans="1:10" ht="26.25" customHeight="1">
      <c r="A68" s="210"/>
      <c r="B68" s="212"/>
      <c r="C68" s="32" t="s">
        <v>190</v>
      </c>
      <c r="D68" s="138" t="s">
        <v>107</v>
      </c>
      <c r="E68" s="105">
        <v>100</v>
      </c>
      <c r="J68" s="43"/>
    </row>
    <row r="69" spans="1:10" ht="26.25" customHeight="1">
      <c r="A69" s="210"/>
      <c r="B69" s="212"/>
      <c r="C69" s="32" t="s">
        <v>191</v>
      </c>
      <c r="D69" s="138" t="s">
        <v>192</v>
      </c>
      <c r="E69" s="105">
        <v>100</v>
      </c>
      <c r="J69" s="43"/>
    </row>
    <row r="70" spans="1:10" ht="26.25" customHeight="1">
      <c r="A70" s="210"/>
      <c r="B70" s="212"/>
      <c r="C70" s="32" t="s">
        <v>193</v>
      </c>
      <c r="D70" s="138" t="s">
        <v>107</v>
      </c>
      <c r="E70" s="105">
        <v>100</v>
      </c>
      <c r="J70" s="43"/>
    </row>
    <row r="71" spans="1:10" ht="26.25" customHeight="1">
      <c r="A71" s="210"/>
      <c r="B71" s="212"/>
      <c r="C71" s="32" t="s">
        <v>194</v>
      </c>
      <c r="D71" s="138" t="s">
        <v>195</v>
      </c>
      <c r="E71" s="105">
        <v>100</v>
      </c>
      <c r="J71" s="43"/>
    </row>
    <row r="72" spans="1:10" ht="26.25" customHeight="1">
      <c r="A72" s="210"/>
      <c r="B72" s="212"/>
      <c r="C72" s="32" t="s">
        <v>196</v>
      </c>
      <c r="D72" s="144" t="s">
        <v>187</v>
      </c>
      <c r="E72" s="105">
        <v>100</v>
      </c>
      <c r="J72" s="43"/>
    </row>
    <row r="73" spans="1:10" ht="27.75" customHeight="1">
      <c r="A73" s="210"/>
      <c r="B73" s="212"/>
      <c r="C73" s="32" t="s">
        <v>197</v>
      </c>
      <c r="D73" s="138" t="s">
        <v>198</v>
      </c>
      <c r="E73" s="105">
        <v>100</v>
      </c>
      <c r="J73" s="43"/>
    </row>
    <row r="74" spans="1:10" s="14" customFormat="1" ht="34.5" customHeight="1">
      <c r="A74" s="218">
        <v>6</v>
      </c>
      <c r="B74" s="227" t="s">
        <v>79</v>
      </c>
      <c r="C74" s="32" t="s">
        <v>199</v>
      </c>
      <c r="D74" s="137" t="s">
        <v>107</v>
      </c>
      <c r="E74" s="139">
        <v>100</v>
      </c>
      <c r="F74" s="92"/>
      <c r="G74" s="46"/>
      <c r="J74" s="46"/>
    </row>
    <row r="75" spans="1:10" s="14" customFormat="1" ht="45" customHeight="1">
      <c r="A75" s="219"/>
      <c r="B75" s="228"/>
      <c r="C75" s="32" t="s">
        <v>200</v>
      </c>
      <c r="D75" s="137" t="s">
        <v>201</v>
      </c>
      <c r="E75" s="137">
        <v>98.9</v>
      </c>
      <c r="F75" s="92"/>
      <c r="G75" s="46"/>
      <c r="J75" s="46"/>
    </row>
    <row r="76" spans="1:10" s="14" customFormat="1" ht="30.75" customHeight="1">
      <c r="A76" s="219"/>
      <c r="B76" s="228"/>
      <c r="C76" s="32" t="s">
        <v>202</v>
      </c>
      <c r="D76" s="137" t="s">
        <v>148</v>
      </c>
      <c r="E76" s="137">
        <v>100</v>
      </c>
      <c r="F76" s="92"/>
      <c r="G76" s="46"/>
      <c r="J76" s="46"/>
    </row>
    <row r="77" spans="1:10" s="14" customFormat="1" ht="28.5" customHeight="1">
      <c r="A77" s="219"/>
      <c r="B77" s="228"/>
      <c r="C77" s="32" t="s">
        <v>203</v>
      </c>
      <c r="D77" s="137" t="s">
        <v>204</v>
      </c>
      <c r="E77" s="137">
        <v>100</v>
      </c>
      <c r="F77" s="92"/>
      <c r="G77" s="46"/>
      <c r="J77" s="46"/>
    </row>
    <row r="78" spans="1:10" s="14" customFormat="1" ht="27" customHeight="1">
      <c r="A78" s="219"/>
      <c r="B78" s="228"/>
      <c r="C78" s="245" t="s">
        <v>97</v>
      </c>
      <c r="D78" s="245"/>
      <c r="E78" s="245"/>
      <c r="F78" s="92"/>
      <c r="G78" s="46"/>
      <c r="J78" s="46"/>
    </row>
    <row r="79" spans="1:10" s="14" customFormat="1" ht="29.25" customHeight="1">
      <c r="A79" s="219"/>
      <c r="B79" s="228"/>
      <c r="C79" s="32" t="s">
        <v>205</v>
      </c>
      <c r="D79" s="137" t="s">
        <v>206</v>
      </c>
      <c r="E79" s="137">
        <v>100</v>
      </c>
      <c r="F79" s="92"/>
      <c r="G79" s="46"/>
      <c r="J79" s="46"/>
    </row>
    <row r="80" spans="1:10" s="14" customFormat="1" ht="20.25" customHeight="1">
      <c r="A80" s="219"/>
      <c r="B80" s="228"/>
      <c r="C80" s="245" t="s">
        <v>207</v>
      </c>
      <c r="D80" s="245"/>
      <c r="E80" s="245"/>
      <c r="F80" s="92"/>
      <c r="G80" s="46"/>
      <c r="J80" s="46"/>
    </row>
    <row r="81" spans="1:10" s="14" customFormat="1" ht="17.25" customHeight="1">
      <c r="A81" s="219"/>
      <c r="B81" s="228"/>
      <c r="C81" s="245" t="s">
        <v>208</v>
      </c>
      <c r="D81" s="245"/>
      <c r="E81" s="245"/>
      <c r="F81" s="92"/>
      <c r="G81" s="46"/>
      <c r="J81" s="46"/>
    </row>
    <row r="82" spans="1:10" s="14" customFormat="1" ht="32.25" customHeight="1">
      <c r="A82" s="219"/>
      <c r="B82" s="228"/>
      <c r="C82" s="32" t="s">
        <v>209</v>
      </c>
      <c r="D82" s="137" t="s">
        <v>210</v>
      </c>
      <c r="E82" s="137">
        <v>100</v>
      </c>
      <c r="F82" s="92"/>
      <c r="G82" s="46"/>
      <c r="J82" s="46"/>
    </row>
    <row r="83" spans="1:10" s="14" customFormat="1" ht="32.25" customHeight="1">
      <c r="A83" s="219"/>
      <c r="B83" s="228"/>
      <c r="C83" s="32" t="s">
        <v>211</v>
      </c>
      <c r="D83" s="137" t="s">
        <v>212</v>
      </c>
      <c r="E83" s="137">
        <v>106.7</v>
      </c>
      <c r="F83" s="92"/>
      <c r="G83" s="46"/>
      <c r="J83" s="46"/>
    </row>
    <row r="84" spans="1:10" s="14" customFormat="1" ht="18" customHeight="1">
      <c r="A84" s="219"/>
      <c r="B84" s="228"/>
      <c r="C84" s="251" t="s">
        <v>213</v>
      </c>
      <c r="D84" s="252"/>
      <c r="E84" s="253"/>
      <c r="F84" s="92"/>
      <c r="G84" s="46"/>
      <c r="J84" s="46"/>
    </row>
    <row r="85" spans="1:10" s="14" customFormat="1" ht="41.25" customHeight="1">
      <c r="A85" s="219"/>
      <c r="B85" s="228"/>
      <c r="C85" s="32" t="s">
        <v>214</v>
      </c>
      <c r="D85" s="137" t="s">
        <v>215</v>
      </c>
      <c r="E85" s="137">
        <v>89.3</v>
      </c>
      <c r="F85" s="92"/>
      <c r="G85" s="46"/>
      <c r="J85" s="46"/>
    </row>
    <row r="86" spans="1:10" s="14" customFormat="1" ht="41.25" customHeight="1">
      <c r="A86" s="219"/>
      <c r="B86" s="228"/>
      <c r="C86" s="32" t="s">
        <v>216</v>
      </c>
      <c r="D86" s="137" t="s">
        <v>217</v>
      </c>
      <c r="E86" s="137">
        <v>88.7</v>
      </c>
      <c r="F86" s="92"/>
      <c r="G86" s="46"/>
      <c r="J86" s="46"/>
    </row>
    <row r="87" spans="1:10" s="14" customFormat="1" ht="27" customHeight="1">
      <c r="A87" s="209">
        <v>7</v>
      </c>
      <c r="B87" s="224" t="s">
        <v>62</v>
      </c>
      <c r="C87" s="32" t="s">
        <v>218</v>
      </c>
      <c r="D87" s="137" t="s">
        <v>219</v>
      </c>
      <c r="E87" s="146">
        <v>100</v>
      </c>
      <c r="F87" s="92"/>
      <c r="G87" s="46"/>
      <c r="J87" s="46"/>
    </row>
    <row r="88" spans="1:10" s="14" customFormat="1" ht="30" customHeight="1">
      <c r="A88" s="209"/>
      <c r="B88" s="224"/>
      <c r="C88" s="32" t="s">
        <v>220</v>
      </c>
      <c r="D88" s="137" t="s">
        <v>221</v>
      </c>
      <c r="E88" s="146">
        <v>100</v>
      </c>
      <c r="F88" s="92"/>
      <c r="G88" s="46"/>
      <c r="J88" s="46"/>
    </row>
    <row r="89" spans="1:10" s="14" customFormat="1" ht="19.5" customHeight="1">
      <c r="A89" s="209"/>
      <c r="B89" s="224"/>
      <c r="C89" s="32" t="s">
        <v>222</v>
      </c>
      <c r="D89" s="137" t="s">
        <v>223</v>
      </c>
      <c r="E89" s="146">
        <v>100</v>
      </c>
      <c r="F89" s="92"/>
      <c r="G89" s="46"/>
      <c r="J89" s="46"/>
    </row>
    <row r="90" spans="1:10" s="14" customFormat="1" ht="27" customHeight="1">
      <c r="A90" s="209"/>
      <c r="B90" s="224"/>
      <c r="C90" s="32" t="s">
        <v>224</v>
      </c>
      <c r="D90" s="137" t="s">
        <v>225</v>
      </c>
      <c r="E90" s="146">
        <v>100</v>
      </c>
      <c r="F90" s="92"/>
      <c r="G90" s="46"/>
      <c r="J90" s="46"/>
    </row>
    <row r="91" spans="1:10" s="14" customFormat="1" ht="33" customHeight="1">
      <c r="A91" s="209"/>
      <c r="B91" s="224"/>
      <c r="C91" s="32" t="s">
        <v>226</v>
      </c>
      <c r="D91" s="137" t="s">
        <v>227</v>
      </c>
      <c r="E91" s="146">
        <v>100</v>
      </c>
      <c r="F91" s="92"/>
      <c r="G91" s="46"/>
      <c r="J91" s="46"/>
    </row>
    <row r="92" spans="1:10" s="14" customFormat="1" ht="28.5" customHeight="1">
      <c r="A92" s="209"/>
      <c r="B92" s="224"/>
      <c r="C92" s="32" t="s">
        <v>228</v>
      </c>
      <c r="D92" s="137" t="s">
        <v>229</v>
      </c>
      <c r="E92" s="146">
        <v>100</v>
      </c>
      <c r="F92" s="92"/>
      <c r="G92" s="46"/>
      <c r="J92" s="46"/>
    </row>
    <row r="93" spans="1:10" s="14" customFormat="1" ht="20.25" customHeight="1">
      <c r="A93" s="209"/>
      <c r="B93" s="224"/>
      <c r="C93" s="251" t="s">
        <v>97</v>
      </c>
      <c r="D93" s="252"/>
      <c r="E93" s="253"/>
      <c r="F93" s="92"/>
      <c r="G93" s="46"/>
      <c r="J93" s="46"/>
    </row>
    <row r="94" spans="1:10" s="14" customFormat="1" ht="21" customHeight="1">
      <c r="A94" s="209"/>
      <c r="B94" s="224"/>
      <c r="C94" s="32" t="s">
        <v>230</v>
      </c>
      <c r="D94" s="137" t="s">
        <v>231</v>
      </c>
      <c r="E94" s="137">
        <v>100</v>
      </c>
      <c r="F94" s="92"/>
      <c r="G94" s="46"/>
      <c r="J94" s="46"/>
    </row>
    <row r="95" spans="1:10" s="14" customFormat="1" ht="24.75" customHeight="1">
      <c r="A95" s="209"/>
      <c r="B95" s="224"/>
      <c r="C95" s="251" t="s">
        <v>232</v>
      </c>
      <c r="D95" s="252"/>
      <c r="E95" s="253"/>
      <c r="F95" s="92"/>
      <c r="G95" s="46"/>
      <c r="J95" s="46"/>
    </row>
    <row r="96" spans="1:10" s="14" customFormat="1" ht="24.75" customHeight="1">
      <c r="A96" s="209"/>
      <c r="B96" s="224"/>
      <c r="C96" s="32" t="s">
        <v>233</v>
      </c>
      <c r="D96" s="147" t="s">
        <v>234</v>
      </c>
      <c r="E96" s="146">
        <v>100</v>
      </c>
      <c r="F96" s="92"/>
      <c r="G96" s="46"/>
      <c r="J96" s="46"/>
    </row>
    <row r="97" spans="1:10" s="14" customFormat="1" ht="40.5" customHeight="1">
      <c r="A97" s="209"/>
      <c r="B97" s="224"/>
      <c r="C97" s="32" t="s">
        <v>235</v>
      </c>
      <c r="D97" s="137" t="s">
        <v>236</v>
      </c>
      <c r="E97" s="146">
        <v>100</v>
      </c>
      <c r="F97" s="92"/>
      <c r="G97" s="46"/>
      <c r="J97" s="46"/>
    </row>
    <row r="98" spans="1:10" s="14" customFormat="1" ht="23.25" customHeight="1">
      <c r="A98" s="215" t="s">
        <v>237</v>
      </c>
      <c r="B98" s="216"/>
      <c r="C98" s="216"/>
      <c r="D98" s="216"/>
      <c r="E98" s="217"/>
      <c r="F98" s="92"/>
      <c r="G98" s="46"/>
      <c r="J98" s="46"/>
    </row>
    <row r="99" spans="1:10" s="4" customFormat="1" ht="24.75" customHeight="1">
      <c r="A99" s="218">
        <v>8</v>
      </c>
      <c r="B99" s="236" t="s">
        <v>64</v>
      </c>
      <c r="C99" s="148" t="s">
        <v>238</v>
      </c>
      <c r="D99" s="113" t="s">
        <v>239</v>
      </c>
      <c r="E99" s="146">
        <v>100.7</v>
      </c>
      <c r="F99" s="91"/>
      <c r="G99" s="47"/>
      <c r="J99" s="46"/>
    </row>
    <row r="100" spans="1:10" s="4" customFormat="1" ht="27" customHeight="1">
      <c r="A100" s="219"/>
      <c r="B100" s="237"/>
      <c r="C100" s="148" t="s">
        <v>240</v>
      </c>
      <c r="D100" s="113" t="s">
        <v>241</v>
      </c>
      <c r="E100" s="146">
        <v>136.4</v>
      </c>
      <c r="F100" s="91"/>
      <c r="G100" s="47"/>
      <c r="J100" s="46"/>
    </row>
    <row r="101" spans="1:10" s="4" customFormat="1" ht="17.25" customHeight="1">
      <c r="A101" s="219"/>
      <c r="B101" s="237"/>
      <c r="C101" s="226" t="s">
        <v>97</v>
      </c>
      <c r="D101" s="226"/>
      <c r="E101" s="226"/>
      <c r="F101" s="91"/>
      <c r="G101" s="47"/>
      <c r="J101" s="46"/>
    </row>
    <row r="102" spans="1:10" s="4" customFormat="1" ht="24" customHeight="1">
      <c r="A102" s="220"/>
      <c r="B102" s="244"/>
      <c r="C102" s="148" t="s">
        <v>242</v>
      </c>
      <c r="D102" s="113" t="s">
        <v>148</v>
      </c>
      <c r="E102" s="146">
        <v>100</v>
      </c>
      <c r="F102" s="91"/>
      <c r="G102" s="47"/>
      <c r="J102" s="46"/>
    </row>
    <row r="103" spans="1:10" s="4" customFormat="1" ht="25.5" customHeight="1">
      <c r="A103" s="209">
        <v>9</v>
      </c>
      <c r="B103" s="211" t="s">
        <v>243</v>
      </c>
      <c r="C103" s="32" t="s">
        <v>244</v>
      </c>
      <c r="D103" s="138" t="s">
        <v>245</v>
      </c>
      <c r="E103" s="105">
        <v>100</v>
      </c>
      <c r="F103" s="91"/>
      <c r="G103" s="47"/>
      <c r="J103" s="46"/>
    </row>
    <row r="104" spans="1:10" s="4" customFormat="1" ht="28.5" customHeight="1">
      <c r="A104" s="209"/>
      <c r="B104" s="211"/>
      <c r="C104" s="32" t="s">
        <v>246</v>
      </c>
      <c r="D104" s="138" t="s">
        <v>247</v>
      </c>
      <c r="E104" s="105">
        <v>67.900000000000006</v>
      </c>
      <c r="F104" s="91"/>
      <c r="G104" s="47"/>
      <c r="I104" s="47"/>
      <c r="J104" s="46"/>
    </row>
    <row r="105" spans="1:10" s="4" customFormat="1" ht="30.75" customHeight="1">
      <c r="A105" s="209"/>
      <c r="B105" s="211"/>
      <c r="C105" s="32" t="s">
        <v>248</v>
      </c>
      <c r="D105" s="138" t="s">
        <v>249</v>
      </c>
      <c r="E105" s="105">
        <v>100</v>
      </c>
      <c r="F105" s="91"/>
      <c r="G105" s="47"/>
      <c r="J105" s="46"/>
    </row>
    <row r="106" spans="1:10" s="4" customFormat="1" ht="90.75" customHeight="1">
      <c r="A106" s="209"/>
      <c r="B106" s="211"/>
      <c r="C106" s="32" t="s">
        <v>250</v>
      </c>
      <c r="D106" s="138" t="s">
        <v>140</v>
      </c>
      <c r="E106" s="105">
        <v>97.3</v>
      </c>
      <c r="F106" s="91"/>
      <c r="G106" s="47"/>
      <c r="J106" s="46"/>
    </row>
    <row r="107" spans="1:10" s="4" customFormat="1" ht="26.25" customHeight="1">
      <c r="A107" s="209"/>
      <c r="B107" s="211"/>
      <c r="C107" s="115" t="s">
        <v>251</v>
      </c>
      <c r="D107" s="138" t="s">
        <v>252</v>
      </c>
      <c r="E107" s="105">
        <v>99.6</v>
      </c>
      <c r="F107" s="91"/>
      <c r="G107" s="47"/>
      <c r="J107" s="46"/>
    </row>
    <row r="108" spans="1:10" s="4" customFormat="1" ht="20.25" customHeight="1">
      <c r="A108" s="209"/>
      <c r="B108" s="211"/>
      <c r="C108" s="225" t="s">
        <v>97</v>
      </c>
      <c r="D108" s="225"/>
      <c r="E108" s="225"/>
      <c r="F108" s="91"/>
      <c r="G108" s="47"/>
      <c r="J108" s="46"/>
    </row>
    <row r="109" spans="1:10" s="4" customFormat="1" ht="17.25" customHeight="1">
      <c r="A109" s="210"/>
      <c r="B109" s="212"/>
      <c r="C109" s="32" t="s">
        <v>253</v>
      </c>
      <c r="D109" s="138" t="s">
        <v>254</v>
      </c>
      <c r="E109" s="105">
        <v>100</v>
      </c>
      <c r="F109" s="91"/>
      <c r="G109" s="47"/>
      <c r="J109" s="46"/>
    </row>
    <row r="110" spans="1:10" s="4" customFormat="1" ht="40.5" customHeight="1">
      <c r="A110" s="209">
        <v>10</v>
      </c>
      <c r="B110" s="211" t="s">
        <v>63</v>
      </c>
      <c r="C110" s="32" t="s">
        <v>255</v>
      </c>
      <c r="D110" s="138" t="s">
        <v>256</v>
      </c>
      <c r="E110" s="105">
        <v>102.3</v>
      </c>
      <c r="F110" s="91"/>
      <c r="G110" s="47"/>
      <c r="J110" s="46"/>
    </row>
    <row r="111" spans="1:10" s="4" customFormat="1" ht="26.25" customHeight="1">
      <c r="A111" s="209"/>
      <c r="B111" s="211"/>
      <c r="C111" s="115" t="s">
        <v>257</v>
      </c>
      <c r="D111" s="138" t="s">
        <v>107</v>
      </c>
      <c r="E111" s="105">
        <v>100</v>
      </c>
      <c r="F111" s="91"/>
      <c r="G111" s="47"/>
      <c r="J111" s="46"/>
    </row>
    <row r="112" spans="1:10" s="4" customFormat="1" ht="32.25" customHeight="1">
      <c r="A112" s="210"/>
      <c r="B112" s="212"/>
      <c r="C112" s="32" t="s">
        <v>258</v>
      </c>
      <c r="D112" s="138" t="s">
        <v>259</v>
      </c>
      <c r="E112" s="105">
        <v>100</v>
      </c>
      <c r="F112" s="91"/>
      <c r="G112" s="47"/>
      <c r="J112" s="46"/>
    </row>
    <row r="113" spans="1:10" s="4" customFormat="1" ht="25.5" customHeight="1">
      <c r="A113" s="210"/>
      <c r="B113" s="212"/>
      <c r="C113" s="32" t="s">
        <v>260</v>
      </c>
      <c r="D113" s="138" t="s">
        <v>261</v>
      </c>
      <c r="E113" s="105">
        <v>100</v>
      </c>
      <c r="F113" s="91"/>
      <c r="G113" s="47"/>
      <c r="J113" s="46"/>
    </row>
    <row r="114" spans="1:10" s="4" customFormat="1" ht="27" customHeight="1">
      <c r="A114" s="210"/>
      <c r="B114" s="212"/>
      <c r="C114" s="32" t="s">
        <v>262</v>
      </c>
      <c r="D114" s="138" t="s">
        <v>263</v>
      </c>
      <c r="E114" s="105">
        <v>0</v>
      </c>
      <c r="F114" s="91"/>
      <c r="G114" s="47"/>
      <c r="J114" s="46"/>
    </row>
    <row r="115" spans="1:10" s="4" customFormat="1" ht="26.25" customHeight="1">
      <c r="A115" s="210"/>
      <c r="B115" s="212"/>
      <c r="C115" s="32" t="s">
        <v>264</v>
      </c>
      <c r="D115" s="138" t="s">
        <v>265</v>
      </c>
      <c r="E115" s="105">
        <v>100</v>
      </c>
      <c r="F115" s="91"/>
      <c r="G115" s="47"/>
      <c r="J115" s="46"/>
    </row>
    <row r="116" spans="1:10" s="4" customFormat="1" ht="41.25" customHeight="1">
      <c r="A116" s="210"/>
      <c r="B116" s="212"/>
      <c r="C116" s="32" t="s">
        <v>266</v>
      </c>
      <c r="D116" s="138" t="s">
        <v>267</v>
      </c>
      <c r="E116" s="105">
        <v>100</v>
      </c>
      <c r="F116" s="91"/>
      <c r="G116" s="47"/>
      <c r="J116" s="46"/>
    </row>
    <row r="117" spans="1:10" s="4" customFormat="1" ht="54.75" customHeight="1">
      <c r="A117" s="210"/>
      <c r="B117" s="212"/>
      <c r="C117" s="32" t="s">
        <v>268</v>
      </c>
      <c r="D117" s="138" t="s">
        <v>269</v>
      </c>
      <c r="E117" s="105">
        <v>100</v>
      </c>
      <c r="F117" s="91"/>
      <c r="G117" s="47"/>
      <c r="J117" s="46"/>
    </row>
    <row r="118" spans="1:10" s="4" customFormat="1" ht="51" customHeight="1">
      <c r="A118" s="210"/>
      <c r="B118" s="212"/>
      <c r="C118" s="32" t="s">
        <v>270</v>
      </c>
      <c r="D118" s="138" t="s">
        <v>271</v>
      </c>
      <c r="E118" s="105">
        <v>73.3</v>
      </c>
      <c r="F118" s="91"/>
      <c r="G118" s="47"/>
      <c r="J118" s="46"/>
    </row>
    <row r="119" spans="1:10" s="4" customFormat="1" ht="53.25" customHeight="1">
      <c r="A119" s="210"/>
      <c r="B119" s="212"/>
      <c r="C119" s="32" t="s">
        <v>272</v>
      </c>
      <c r="D119" s="138" t="s">
        <v>273</v>
      </c>
      <c r="E119" s="105">
        <v>96</v>
      </c>
      <c r="F119" s="91"/>
      <c r="G119" s="47"/>
      <c r="J119" s="46"/>
    </row>
    <row r="120" spans="1:10" s="4" customFormat="1" ht="53.25" customHeight="1">
      <c r="A120" s="210"/>
      <c r="B120" s="212"/>
      <c r="C120" s="32" t="s">
        <v>274</v>
      </c>
      <c r="D120" s="138" t="s">
        <v>275</v>
      </c>
      <c r="E120" s="105">
        <v>80</v>
      </c>
      <c r="F120" s="91"/>
      <c r="G120" s="47"/>
      <c r="J120" s="46"/>
    </row>
    <row r="121" spans="1:10" s="4" customFormat="1" ht="33" customHeight="1">
      <c r="A121" s="210"/>
      <c r="B121" s="212"/>
      <c r="C121" s="32" t="s">
        <v>276</v>
      </c>
      <c r="D121" s="138" t="s">
        <v>277</v>
      </c>
      <c r="E121" s="105">
        <v>73.3</v>
      </c>
      <c r="F121" s="91"/>
      <c r="G121" s="47"/>
      <c r="J121" s="46"/>
    </row>
    <row r="122" spans="1:10" s="4" customFormat="1" ht="26.25" customHeight="1">
      <c r="A122" s="210"/>
      <c r="B122" s="212"/>
      <c r="C122" s="245" t="s">
        <v>278</v>
      </c>
      <c r="D122" s="245"/>
      <c r="E122" s="245"/>
      <c r="F122" s="91"/>
      <c r="G122" s="47"/>
      <c r="J122" s="46"/>
    </row>
    <row r="123" spans="1:10" s="4" customFormat="1" ht="43.5" customHeight="1">
      <c r="A123" s="210"/>
      <c r="B123" s="212"/>
      <c r="C123" s="32" t="s">
        <v>279</v>
      </c>
      <c r="D123" s="138" t="s">
        <v>280</v>
      </c>
      <c r="E123" s="105">
        <v>100</v>
      </c>
      <c r="F123" s="91"/>
      <c r="G123" s="47"/>
      <c r="J123" s="46"/>
    </row>
    <row r="124" spans="1:10" s="4" customFormat="1" ht="30" customHeight="1">
      <c r="A124" s="209">
        <v>11</v>
      </c>
      <c r="B124" s="227" t="s">
        <v>49</v>
      </c>
      <c r="C124" s="32" t="s">
        <v>281</v>
      </c>
      <c r="D124" s="138" t="s">
        <v>282</v>
      </c>
      <c r="E124" s="105">
        <v>100</v>
      </c>
      <c r="F124" s="91"/>
      <c r="G124" s="47"/>
      <c r="J124" s="46"/>
    </row>
    <row r="125" spans="1:10" s="4" customFormat="1" ht="41.25" customHeight="1">
      <c r="A125" s="209"/>
      <c r="B125" s="228"/>
      <c r="C125" s="32" t="s">
        <v>283</v>
      </c>
      <c r="D125" s="138" t="s">
        <v>284</v>
      </c>
      <c r="E125" s="105">
        <v>100</v>
      </c>
      <c r="F125" s="91"/>
      <c r="G125" s="47"/>
      <c r="J125" s="46"/>
    </row>
    <row r="126" spans="1:10" s="4" customFormat="1" ht="18.75" customHeight="1">
      <c r="A126" s="209"/>
      <c r="B126" s="228"/>
      <c r="C126" s="245" t="s">
        <v>285</v>
      </c>
      <c r="D126" s="247"/>
      <c r="E126" s="247"/>
      <c r="F126" s="91"/>
      <c r="G126" s="47"/>
      <c r="J126" s="46"/>
    </row>
    <row r="127" spans="1:10" s="4" customFormat="1" ht="29.25" customHeight="1">
      <c r="A127" s="209"/>
      <c r="B127" s="228"/>
      <c r="C127" s="32" t="s">
        <v>286</v>
      </c>
      <c r="D127" s="138">
        <v>4382.7539999999999</v>
      </c>
      <c r="E127" s="105">
        <v>117.2</v>
      </c>
      <c r="F127" s="91"/>
      <c r="G127" s="47"/>
      <c r="J127" s="46"/>
    </row>
    <row r="128" spans="1:10" s="4" customFormat="1" ht="24.75" customHeight="1">
      <c r="A128" s="210"/>
      <c r="B128" s="228"/>
      <c r="C128" s="245" t="s">
        <v>161</v>
      </c>
      <c r="D128" s="248"/>
      <c r="E128" s="248"/>
      <c r="F128" s="91"/>
      <c r="G128" s="47"/>
      <c r="J128" s="46"/>
    </row>
    <row r="129" spans="1:10" s="4" customFormat="1" ht="65.25" customHeight="1">
      <c r="A129" s="210"/>
      <c r="B129" s="229"/>
      <c r="C129" s="32" t="s">
        <v>287</v>
      </c>
      <c r="D129" s="105" t="s">
        <v>288</v>
      </c>
      <c r="E129" s="105">
        <v>121.8</v>
      </c>
      <c r="F129" s="91"/>
      <c r="G129" s="47"/>
      <c r="J129" s="46"/>
    </row>
    <row r="130" spans="1:10" ht="17.25" customHeight="1">
      <c r="A130" s="197" t="s">
        <v>289</v>
      </c>
      <c r="B130" s="197"/>
      <c r="C130" s="197"/>
      <c r="D130" s="197"/>
      <c r="E130" s="197"/>
      <c r="J130" s="43"/>
    </row>
    <row r="131" spans="1:10" s="14" customFormat="1" ht="40.5" customHeight="1">
      <c r="A131" s="218">
        <v>12</v>
      </c>
      <c r="B131" s="236" t="s">
        <v>47</v>
      </c>
      <c r="C131" s="149" t="s">
        <v>290</v>
      </c>
      <c r="D131" s="138" t="s">
        <v>291</v>
      </c>
      <c r="E131" s="105">
        <v>100</v>
      </c>
      <c r="F131" s="92"/>
      <c r="G131" s="46"/>
      <c r="J131" s="46"/>
    </row>
    <row r="132" spans="1:10" s="14" customFormat="1" ht="36" customHeight="1">
      <c r="A132" s="219"/>
      <c r="B132" s="237"/>
      <c r="C132" s="149" t="s">
        <v>292</v>
      </c>
      <c r="D132" s="144" t="s">
        <v>293</v>
      </c>
      <c r="E132" s="105">
        <v>94.1</v>
      </c>
      <c r="F132" s="92"/>
      <c r="G132" s="46"/>
      <c r="J132" s="46"/>
    </row>
    <row r="133" spans="1:10" s="14" customFormat="1" ht="36.75" customHeight="1">
      <c r="A133" s="219"/>
      <c r="B133" s="237"/>
      <c r="C133" s="149" t="s">
        <v>294</v>
      </c>
      <c r="D133" s="138" t="s">
        <v>291</v>
      </c>
      <c r="E133" s="105">
        <v>100</v>
      </c>
      <c r="F133" s="92"/>
      <c r="G133" s="46"/>
      <c r="J133" s="46"/>
    </row>
    <row r="134" spans="1:10" s="14" customFormat="1" ht="41.25" customHeight="1">
      <c r="A134" s="219"/>
      <c r="B134" s="237"/>
      <c r="C134" s="149" t="s">
        <v>295</v>
      </c>
      <c r="D134" s="144" t="s">
        <v>296</v>
      </c>
      <c r="E134" s="105">
        <v>97.5</v>
      </c>
      <c r="F134" s="92"/>
      <c r="G134" s="46"/>
      <c r="J134" s="46"/>
    </row>
    <row r="135" spans="1:10" s="14" customFormat="1" ht="34.5" customHeight="1">
      <c r="A135" s="219"/>
      <c r="B135" s="237"/>
      <c r="C135" s="149" t="s">
        <v>297</v>
      </c>
      <c r="D135" s="144" t="s">
        <v>298</v>
      </c>
      <c r="E135" s="105">
        <v>100</v>
      </c>
      <c r="F135" s="92"/>
      <c r="G135" s="46"/>
      <c r="J135" s="46"/>
    </row>
    <row r="136" spans="1:10" s="14" customFormat="1" ht="27.75" customHeight="1">
      <c r="A136" s="219"/>
      <c r="B136" s="237"/>
      <c r="C136" s="149" t="s">
        <v>299</v>
      </c>
      <c r="D136" s="138" t="s">
        <v>300</v>
      </c>
      <c r="E136" s="105">
        <v>100</v>
      </c>
      <c r="F136" s="92"/>
      <c r="G136" s="46"/>
      <c r="J136" s="46"/>
    </row>
    <row r="137" spans="1:10" s="14" customFormat="1" ht="28.5" customHeight="1">
      <c r="A137" s="219"/>
      <c r="B137" s="237"/>
      <c r="C137" s="149" t="s">
        <v>301</v>
      </c>
      <c r="D137" s="138" t="s">
        <v>148</v>
      </c>
      <c r="E137" s="105">
        <v>100</v>
      </c>
      <c r="F137" s="92"/>
      <c r="G137" s="46"/>
      <c r="J137" s="46"/>
    </row>
    <row r="138" spans="1:10" s="14" customFormat="1" ht="18" customHeight="1">
      <c r="A138" s="219"/>
      <c r="B138" s="237"/>
      <c r="C138" s="250" t="s">
        <v>138</v>
      </c>
      <c r="D138" s="250"/>
      <c r="E138" s="250"/>
      <c r="F138" s="92"/>
      <c r="G138" s="46"/>
      <c r="J138" s="46"/>
    </row>
    <row r="139" spans="1:10" s="14" customFormat="1" ht="32.25" customHeight="1">
      <c r="A139" s="219"/>
      <c r="B139" s="237"/>
      <c r="C139" s="149" t="s">
        <v>302</v>
      </c>
      <c r="D139" s="138" t="s">
        <v>303</v>
      </c>
      <c r="E139" s="105">
        <v>100</v>
      </c>
      <c r="F139" s="92"/>
      <c r="G139" s="46"/>
      <c r="J139" s="46"/>
    </row>
    <row r="140" spans="1:10" s="14" customFormat="1" ht="47.25" customHeight="1">
      <c r="A140" s="219"/>
      <c r="B140" s="249"/>
      <c r="C140" s="149" t="s">
        <v>304</v>
      </c>
      <c r="D140" s="138" t="s">
        <v>305</v>
      </c>
      <c r="E140" s="105">
        <v>100</v>
      </c>
      <c r="F140" s="92"/>
      <c r="G140" s="46"/>
      <c r="J140" s="46"/>
    </row>
    <row r="141" spans="1:10" s="14" customFormat="1" ht="38.25" customHeight="1">
      <c r="A141" s="218">
        <v>13</v>
      </c>
      <c r="B141" s="236" t="s">
        <v>51</v>
      </c>
      <c r="C141" s="149" t="s">
        <v>306</v>
      </c>
      <c r="D141" s="85" t="s">
        <v>307</v>
      </c>
      <c r="E141" s="105">
        <v>99.96</v>
      </c>
      <c r="F141" s="92"/>
      <c r="G141" s="46"/>
      <c r="J141" s="46"/>
    </row>
    <row r="142" spans="1:10" s="14" customFormat="1" ht="46.5" customHeight="1">
      <c r="A142" s="219"/>
      <c r="B142" s="237"/>
      <c r="C142" s="149" t="s">
        <v>308</v>
      </c>
      <c r="D142" s="138" t="s">
        <v>144</v>
      </c>
      <c r="E142" s="105">
        <v>100</v>
      </c>
      <c r="F142" s="92"/>
      <c r="G142" s="46"/>
      <c r="J142" s="46"/>
    </row>
    <row r="143" spans="1:10" s="14" customFormat="1" ht="30" customHeight="1">
      <c r="A143" s="219"/>
      <c r="B143" s="237"/>
      <c r="C143" s="149" t="s">
        <v>309</v>
      </c>
      <c r="D143" s="138" t="s">
        <v>310</v>
      </c>
      <c r="E143" s="105">
        <v>100</v>
      </c>
      <c r="F143" s="92"/>
      <c r="G143" s="46"/>
      <c r="J143" s="46"/>
    </row>
    <row r="144" spans="1:10" s="14" customFormat="1" ht="23.25" customHeight="1">
      <c r="A144" s="219"/>
      <c r="B144" s="237"/>
      <c r="C144" s="150" t="s">
        <v>311</v>
      </c>
      <c r="D144" s="138" t="s">
        <v>312</v>
      </c>
      <c r="E144" s="105">
        <v>100</v>
      </c>
      <c r="F144" s="92"/>
      <c r="G144" s="46"/>
      <c r="J144" s="46"/>
    </row>
    <row r="145" spans="1:10" s="14" customFormat="1" ht="30" customHeight="1">
      <c r="A145" s="219"/>
      <c r="B145" s="237"/>
      <c r="C145" s="115" t="s">
        <v>313</v>
      </c>
      <c r="D145" s="138" t="s">
        <v>314</v>
      </c>
      <c r="E145" s="105">
        <v>86</v>
      </c>
      <c r="F145" s="92"/>
      <c r="G145" s="46"/>
      <c r="J145" s="46"/>
    </row>
    <row r="146" spans="1:10" s="14" customFormat="1" ht="24" customHeight="1">
      <c r="A146" s="219"/>
      <c r="B146" s="237"/>
      <c r="C146" s="245" t="s">
        <v>97</v>
      </c>
      <c r="D146" s="245"/>
      <c r="E146" s="245"/>
      <c r="F146" s="92"/>
      <c r="G146" s="46"/>
      <c r="J146" s="46"/>
    </row>
    <row r="147" spans="1:10" s="14" customFormat="1" ht="26.25" customHeight="1">
      <c r="A147" s="220"/>
      <c r="B147" s="244"/>
      <c r="C147" s="32" t="s">
        <v>315</v>
      </c>
      <c r="D147" s="138" t="s">
        <v>316</v>
      </c>
      <c r="E147" s="105">
        <v>100</v>
      </c>
      <c r="F147" s="92"/>
      <c r="G147" s="46"/>
      <c r="J147" s="46"/>
    </row>
    <row r="148" spans="1:10" s="14" customFormat="1" ht="35.25" customHeight="1">
      <c r="A148" s="218">
        <v>14</v>
      </c>
      <c r="B148" s="236" t="s">
        <v>28</v>
      </c>
      <c r="C148" s="149" t="s">
        <v>317</v>
      </c>
      <c r="D148" s="138" t="s">
        <v>107</v>
      </c>
      <c r="E148" s="105">
        <v>100</v>
      </c>
      <c r="F148" s="92"/>
      <c r="G148" s="46"/>
      <c r="J148" s="46"/>
    </row>
    <row r="149" spans="1:10" s="14" customFormat="1" ht="30.75" customHeight="1">
      <c r="A149" s="219"/>
      <c r="B149" s="237"/>
      <c r="C149" s="149" t="s">
        <v>318</v>
      </c>
      <c r="D149" s="138" t="s">
        <v>107</v>
      </c>
      <c r="E149" s="105">
        <v>100</v>
      </c>
      <c r="F149" s="92"/>
      <c r="G149" s="46"/>
      <c r="J149" s="46"/>
    </row>
    <row r="150" spans="1:10" s="14" customFormat="1" ht="36.75" customHeight="1">
      <c r="A150" s="219"/>
      <c r="B150" s="237"/>
      <c r="C150" s="149" t="s">
        <v>319</v>
      </c>
      <c r="D150" s="138" t="s">
        <v>107</v>
      </c>
      <c r="E150" s="105">
        <v>100</v>
      </c>
      <c r="F150" s="92"/>
      <c r="G150" s="46"/>
      <c r="J150" s="46"/>
    </row>
    <row r="151" spans="1:10" s="14" customFormat="1" ht="36.75" customHeight="1">
      <c r="A151" s="219"/>
      <c r="B151" s="237"/>
      <c r="C151" s="149" t="s">
        <v>320</v>
      </c>
      <c r="D151" s="138" t="s">
        <v>107</v>
      </c>
      <c r="E151" s="105">
        <v>100</v>
      </c>
      <c r="F151" s="92"/>
      <c r="G151" s="46"/>
      <c r="J151" s="46"/>
    </row>
    <row r="152" spans="1:10" s="14" customFormat="1" ht="34.5" customHeight="1">
      <c r="A152" s="219"/>
      <c r="B152" s="237"/>
      <c r="C152" s="149" t="s">
        <v>321</v>
      </c>
      <c r="D152" s="138" t="s">
        <v>107</v>
      </c>
      <c r="E152" s="105">
        <v>100</v>
      </c>
      <c r="F152" s="92"/>
      <c r="G152" s="46"/>
      <c r="J152" s="46"/>
    </row>
    <row r="153" spans="1:10" s="14" customFormat="1" ht="30.75" customHeight="1">
      <c r="A153" s="219"/>
      <c r="B153" s="237"/>
      <c r="C153" s="149" t="s">
        <v>322</v>
      </c>
      <c r="D153" s="138" t="s">
        <v>107</v>
      </c>
      <c r="E153" s="105">
        <v>100</v>
      </c>
      <c r="F153" s="92"/>
      <c r="G153" s="46"/>
      <c r="J153" s="46"/>
    </row>
    <row r="154" spans="1:10" s="14" customFormat="1" ht="19.5" customHeight="1">
      <c r="A154" s="246" t="s">
        <v>323</v>
      </c>
      <c r="B154" s="246"/>
      <c r="C154" s="246"/>
      <c r="D154" s="246"/>
      <c r="E154" s="246"/>
      <c r="F154" s="92"/>
      <c r="G154" s="46"/>
      <c r="J154" s="46"/>
    </row>
    <row r="155" spans="1:10" s="14" customFormat="1" ht="26.25" customHeight="1">
      <c r="A155" s="209">
        <v>15</v>
      </c>
      <c r="B155" s="241" t="s">
        <v>54</v>
      </c>
      <c r="C155" s="148" t="s">
        <v>324</v>
      </c>
      <c r="D155" s="118" t="s">
        <v>325</v>
      </c>
      <c r="E155" s="113">
        <v>100</v>
      </c>
      <c r="F155" s="92"/>
      <c r="G155" s="46"/>
      <c r="J155" s="46"/>
    </row>
    <row r="156" spans="1:10" s="14" customFormat="1" ht="19.5" customHeight="1">
      <c r="A156" s="209"/>
      <c r="B156" s="242"/>
      <c r="C156" s="226" t="s">
        <v>326</v>
      </c>
      <c r="D156" s="226"/>
      <c r="E156" s="226"/>
      <c r="F156" s="92"/>
      <c r="G156" s="46"/>
      <c r="J156" s="46"/>
    </row>
    <row r="157" spans="1:10" s="14" customFormat="1" ht="31.5" customHeight="1">
      <c r="A157" s="209"/>
      <c r="B157" s="243"/>
      <c r="C157" s="148" t="s">
        <v>327</v>
      </c>
      <c r="D157" s="118" t="s">
        <v>328</v>
      </c>
      <c r="E157" s="113">
        <v>100</v>
      </c>
      <c r="F157" s="92"/>
      <c r="G157" s="46"/>
      <c r="J157" s="46"/>
    </row>
    <row r="158" spans="1:10" s="4" customFormat="1" ht="29.25" customHeight="1">
      <c r="A158" s="218">
        <v>16</v>
      </c>
      <c r="B158" s="236" t="s">
        <v>43</v>
      </c>
      <c r="C158" s="148" t="s">
        <v>329</v>
      </c>
      <c r="D158" s="118" t="s">
        <v>107</v>
      </c>
      <c r="E158" s="113">
        <v>100</v>
      </c>
      <c r="F158" s="91"/>
      <c r="G158" s="47"/>
      <c r="J158" s="46"/>
    </row>
    <row r="159" spans="1:10" s="4" customFormat="1" ht="30" customHeight="1">
      <c r="A159" s="219"/>
      <c r="B159" s="237"/>
      <c r="C159" s="148" t="s">
        <v>330</v>
      </c>
      <c r="D159" s="118" t="s">
        <v>107</v>
      </c>
      <c r="E159" s="113">
        <v>100</v>
      </c>
      <c r="F159" s="91"/>
      <c r="G159" s="47"/>
      <c r="J159" s="46"/>
    </row>
    <row r="160" spans="1:10" s="4" customFormat="1" ht="29.25" customHeight="1">
      <c r="A160" s="219"/>
      <c r="B160" s="237"/>
      <c r="C160" s="148" t="s">
        <v>331</v>
      </c>
      <c r="D160" s="118" t="s">
        <v>107</v>
      </c>
      <c r="E160" s="113">
        <v>100</v>
      </c>
      <c r="F160" s="91"/>
      <c r="G160" s="47"/>
      <c r="J160" s="46"/>
    </row>
    <row r="161" spans="1:10" s="4" customFormat="1" ht="21" customHeight="1">
      <c r="A161" s="219"/>
      <c r="B161" s="237"/>
      <c r="C161" s="148" t="s">
        <v>332</v>
      </c>
      <c r="D161" s="118" t="s">
        <v>333</v>
      </c>
      <c r="E161" s="113">
        <v>100</v>
      </c>
      <c r="F161" s="91"/>
      <c r="G161" s="47"/>
      <c r="J161" s="46"/>
    </row>
    <row r="162" spans="1:10" s="4" customFormat="1" ht="21" customHeight="1">
      <c r="A162" s="219"/>
      <c r="B162" s="237"/>
      <c r="C162" s="226" t="s">
        <v>138</v>
      </c>
      <c r="D162" s="226"/>
      <c r="E162" s="226"/>
      <c r="F162" s="91"/>
      <c r="G162" s="47"/>
      <c r="J162" s="46"/>
    </row>
    <row r="163" spans="1:10" s="4" customFormat="1" ht="28.5" customHeight="1">
      <c r="A163" s="220"/>
      <c r="B163" s="244"/>
      <c r="C163" s="148" t="s">
        <v>334</v>
      </c>
      <c r="D163" s="118" t="s">
        <v>335</v>
      </c>
      <c r="E163" s="113">
        <v>100</v>
      </c>
      <c r="F163" s="91"/>
      <c r="G163" s="47"/>
      <c r="J163" s="46"/>
    </row>
    <row r="164" spans="1:10" s="14" customFormat="1" ht="44.25" customHeight="1">
      <c r="A164" s="209">
        <v>17</v>
      </c>
      <c r="B164" s="211" t="s">
        <v>12</v>
      </c>
      <c r="C164" s="148" t="s">
        <v>336</v>
      </c>
      <c r="D164" s="118" t="s">
        <v>337</v>
      </c>
      <c r="E164" s="113">
        <v>92.98</v>
      </c>
      <c r="F164" s="92"/>
      <c r="G164" s="46"/>
      <c r="J164" s="46"/>
    </row>
    <row r="165" spans="1:10" s="14" customFormat="1" ht="31.5" customHeight="1">
      <c r="A165" s="209"/>
      <c r="B165" s="211"/>
      <c r="C165" s="148" t="s">
        <v>338</v>
      </c>
      <c r="D165" s="118" t="s">
        <v>107</v>
      </c>
      <c r="E165" s="113">
        <v>100</v>
      </c>
      <c r="F165" s="92"/>
      <c r="G165" s="46"/>
      <c r="J165" s="46"/>
    </row>
    <row r="166" spans="1:10" s="14" customFormat="1" ht="31.5" customHeight="1">
      <c r="A166" s="209"/>
      <c r="B166" s="211"/>
      <c r="C166" s="148" t="s">
        <v>339</v>
      </c>
      <c r="D166" s="118" t="s">
        <v>340</v>
      </c>
      <c r="E166" s="113">
        <v>101.28</v>
      </c>
      <c r="F166" s="92"/>
      <c r="G166" s="46"/>
      <c r="J166" s="46"/>
    </row>
    <row r="167" spans="1:10" s="14" customFormat="1" ht="42" customHeight="1">
      <c r="A167" s="209"/>
      <c r="B167" s="211"/>
      <c r="C167" s="148" t="s">
        <v>341</v>
      </c>
      <c r="D167" s="118" t="s">
        <v>342</v>
      </c>
      <c r="E167" s="113">
        <v>100</v>
      </c>
      <c r="F167" s="92"/>
      <c r="G167" s="46"/>
      <c r="J167" s="46"/>
    </row>
    <row r="168" spans="1:10" s="14" customFormat="1" ht="31.5" customHeight="1">
      <c r="A168" s="209"/>
      <c r="B168" s="211"/>
      <c r="C168" s="148" t="s">
        <v>343</v>
      </c>
      <c r="D168" s="118" t="s">
        <v>344</v>
      </c>
      <c r="E168" s="118">
        <v>52.17</v>
      </c>
      <c r="F168" s="92"/>
      <c r="G168" s="46"/>
      <c r="J168" s="46"/>
    </row>
    <row r="169" spans="1:10" s="14" customFormat="1" ht="31.5" customHeight="1">
      <c r="A169" s="209"/>
      <c r="B169" s="211"/>
      <c r="C169" s="148" t="s">
        <v>345</v>
      </c>
      <c r="D169" s="118" t="s">
        <v>346</v>
      </c>
      <c r="E169" s="113">
        <v>80</v>
      </c>
      <c r="F169" s="92"/>
      <c r="G169" s="46"/>
      <c r="J169" s="46"/>
    </row>
    <row r="170" spans="1:10" s="14" customFormat="1" ht="15" customHeight="1">
      <c r="A170" s="209"/>
      <c r="B170" s="211"/>
      <c r="C170" s="226" t="s">
        <v>138</v>
      </c>
      <c r="D170" s="226"/>
      <c r="E170" s="226"/>
      <c r="F170" s="92"/>
      <c r="G170" s="46"/>
      <c r="J170" s="46"/>
    </row>
    <row r="171" spans="1:10" s="14" customFormat="1" ht="27.75" customHeight="1">
      <c r="A171" s="209"/>
      <c r="B171" s="211"/>
      <c r="C171" s="148" t="s">
        <v>347</v>
      </c>
      <c r="D171" s="118" t="s">
        <v>337</v>
      </c>
      <c r="E171" s="118">
        <v>92.98</v>
      </c>
      <c r="F171" s="92"/>
      <c r="G171" s="46"/>
      <c r="J171" s="46"/>
    </row>
    <row r="172" spans="1:10" s="14" customFormat="1" ht="25.5" customHeight="1">
      <c r="A172" s="209">
        <v>18</v>
      </c>
      <c r="B172" s="211" t="s">
        <v>46</v>
      </c>
      <c r="C172" s="151" t="s">
        <v>348</v>
      </c>
      <c r="D172" s="152" t="s">
        <v>349</v>
      </c>
      <c r="E172" s="113">
        <v>100</v>
      </c>
      <c r="F172" s="92"/>
      <c r="G172" s="46"/>
      <c r="J172" s="46"/>
    </row>
    <row r="173" spans="1:10" s="14" customFormat="1" ht="30.75" customHeight="1">
      <c r="A173" s="210"/>
      <c r="B173" s="212"/>
      <c r="C173" s="153" t="s">
        <v>350</v>
      </c>
      <c r="D173" s="152" t="s">
        <v>351</v>
      </c>
      <c r="E173" s="113">
        <v>100</v>
      </c>
      <c r="F173" s="92"/>
      <c r="G173" s="46"/>
      <c r="J173" s="46"/>
    </row>
    <row r="174" spans="1:10" s="14" customFormat="1" ht="36.75" customHeight="1">
      <c r="A174" s="210"/>
      <c r="B174" s="212"/>
      <c r="C174" s="153" t="s">
        <v>352</v>
      </c>
      <c r="D174" s="118" t="s">
        <v>107</v>
      </c>
      <c r="E174" s="113">
        <v>100</v>
      </c>
      <c r="F174" s="92"/>
      <c r="G174" s="46"/>
      <c r="J174" s="46"/>
    </row>
    <row r="175" spans="1:10" s="14" customFormat="1" ht="25.5" customHeight="1">
      <c r="A175" s="210"/>
      <c r="B175" s="212"/>
      <c r="C175" s="238" t="s">
        <v>138</v>
      </c>
      <c r="D175" s="239"/>
      <c r="E175" s="240"/>
      <c r="F175" s="92"/>
      <c r="G175" s="46"/>
      <c r="J175" s="46"/>
    </row>
    <row r="176" spans="1:10" s="14" customFormat="1" ht="43.5" customHeight="1">
      <c r="A176" s="210"/>
      <c r="B176" s="212"/>
      <c r="C176" s="153" t="s">
        <v>353</v>
      </c>
      <c r="D176" s="118" t="s">
        <v>107</v>
      </c>
      <c r="E176" s="113">
        <v>100</v>
      </c>
      <c r="F176" s="92"/>
      <c r="G176" s="46"/>
      <c r="J176" s="46"/>
    </row>
    <row r="177" spans="1:10" s="14" customFormat="1" ht="48.75" customHeight="1">
      <c r="A177" s="210"/>
      <c r="B177" s="212"/>
      <c r="C177" s="153" t="s">
        <v>354</v>
      </c>
      <c r="D177" s="118" t="s">
        <v>107</v>
      </c>
      <c r="E177" s="113">
        <v>100</v>
      </c>
      <c r="F177" s="92"/>
      <c r="G177" s="46"/>
      <c r="J177" s="46"/>
    </row>
    <row r="178" spans="1:10" s="4" customFormat="1" ht="49.5" customHeight="1">
      <c r="A178" s="209">
        <v>19</v>
      </c>
      <c r="B178" s="211" t="s">
        <v>82</v>
      </c>
      <c r="C178" s="150" t="s">
        <v>355</v>
      </c>
      <c r="D178" s="154" t="s">
        <v>107</v>
      </c>
      <c r="E178" s="139">
        <v>100</v>
      </c>
      <c r="F178" s="91"/>
      <c r="G178" s="47"/>
      <c r="J178" s="46"/>
    </row>
    <row r="179" spans="1:10" s="4" customFormat="1" ht="55.5" customHeight="1">
      <c r="A179" s="209"/>
      <c r="B179" s="211"/>
      <c r="C179" s="149" t="s">
        <v>356</v>
      </c>
      <c r="D179" s="154" t="s">
        <v>357</v>
      </c>
      <c r="E179" s="139">
        <v>100</v>
      </c>
      <c r="F179" s="91"/>
      <c r="G179" s="47"/>
      <c r="J179" s="46"/>
    </row>
    <row r="180" spans="1:10" s="4" customFormat="1" ht="69" customHeight="1">
      <c r="A180" s="209"/>
      <c r="B180" s="211"/>
      <c r="C180" s="149" t="s">
        <v>358</v>
      </c>
      <c r="D180" s="154" t="s">
        <v>359</v>
      </c>
      <c r="E180" s="139">
        <v>97</v>
      </c>
      <c r="F180" s="91"/>
      <c r="G180" s="47"/>
      <c r="J180" s="46"/>
    </row>
    <row r="181" spans="1:10" s="4" customFormat="1" ht="52.5" customHeight="1">
      <c r="A181" s="209"/>
      <c r="B181" s="211"/>
      <c r="C181" s="149" t="s">
        <v>360</v>
      </c>
      <c r="D181" s="154" t="s">
        <v>361</v>
      </c>
      <c r="E181" s="139">
        <v>16</v>
      </c>
      <c r="F181" s="91"/>
      <c r="G181" s="47"/>
      <c r="I181" s="16"/>
      <c r="J181" s="46"/>
    </row>
    <row r="182" spans="1:10" ht="26.25" customHeight="1">
      <c r="A182" s="218">
        <v>20</v>
      </c>
      <c r="B182" s="236" t="s">
        <v>25</v>
      </c>
      <c r="C182" s="148" t="s">
        <v>362</v>
      </c>
      <c r="D182" s="137" t="s">
        <v>363</v>
      </c>
      <c r="E182" s="139">
        <v>86.8</v>
      </c>
      <c r="J182" s="46"/>
    </row>
    <row r="183" spans="1:10" ht="26.25" customHeight="1">
      <c r="A183" s="219"/>
      <c r="B183" s="237"/>
      <c r="C183" s="148" t="s">
        <v>364</v>
      </c>
      <c r="D183" s="137" t="s">
        <v>365</v>
      </c>
      <c r="E183" s="139">
        <v>33.299999999999997</v>
      </c>
      <c r="J183" s="46"/>
    </row>
    <row r="184" spans="1:10" ht="26.25" customHeight="1">
      <c r="A184" s="219"/>
      <c r="B184" s="237"/>
      <c r="C184" s="226" t="s">
        <v>138</v>
      </c>
      <c r="D184" s="226"/>
      <c r="E184" s="226"/>
      <c r="J184" s="46"/>
    </row>
    <row r="185" spans="1:10" ht="28.5" customHeight="1">
      <c r="A185" s="219"/>
      <c r="B185" s="237"/>
      <c r="C185" s="148" t="s">
        <v>366</v>
      </c>
      <c r="D185" s="137" t="s">
        <v>367</v>
      </c>
      <c r="E185" s="139">
        <v>183.9</v>
      </c>
      <c r="J185" s="46"/>
    </row>
    <row r="186" spans="1:10" ht="28.5" customHeight="1">
      <c r="A186" s="219"/>
      <c r="B186" s="237"/>
      <c r="C186" s="226" t="s">
        <v>368</v>
      </c>
      <c r="D186" s="226"/>
      <c r="E186" s="226"/>
      <c r="J186" s="46"/>
    </row>
    <row r="187" spans="1:10" ht="28.5" customHeight="1">
      <c r="A187" s="219"/>
      <c r="B187" s="237"/>
      <c r="C187" s="148" t="s">
        <v>369</v>
      </c>
      <c r="D187" s="118" t="s">
        <v>370</v>
      </c>
      <c r="E187" s="113">
        <v>73.2</v>
      </c>
      <c r="J187" s="46"/>
    </row>
    <row r="188" spans="1:10" ht="28.5" customHeight="1">
      <c r="A188" s="219"/>
      <c r="B188" s="237"/>
      <c r="C188" s="148" t="s">
        <v>371</v>
      </c>
      <c r="D188" s="137" t="s">
        <v>372</v>
      </c>
      <c r="E188" s="139">
        <v>102</v>
      </c>
      <c r="J188" s="46"/>
    </row>
    <row r="189" spans="1:10" ht="31.5" customHeight="1">
      <c r="A189" s="195" t="s">
        <v>373</v>
      </c>
      <c r="B189" s="195"/>
      <c r="C189" s="195"/>
      <c r="D189" s="195"/>
      <c r="E189" s="195"/>
      <c r="J189" s="46"/>
    </row>
    <row r="190" spans="1:10" s="4" customFormat="1" ht="30" customHeight="1">
      <c r="A190" s="231">
        <v>21</v>
      </c>
      <c r="B190" s="211" t="s">
        <v>70</v>
      </c>
      <c r="C190" s="155" t="s">
        <v>374</v>
      </c>
      <c r="D190" s="113" t="s">
        <v>375</v>
      </c>
      <c r="E190" s="113">
        <v>90.7</v>
      </c>
      <c r="F190" s="91"/>
      <c r="G190" s="47"/>
      <c r="J190" s="46"/>
    </row>
    <row r="191" spans="1:10" s="4" customFormat="1" ht="25.5" customHeight="1">
      <c r="A191" s="232"/>
      <c r="B191" s="212"/>
      <c r="C191" s="153" t="s">
        <v>376</v>
      </c>
      <c r="D191" s="118" t="s">
        <v>377</v>
      </c>
      <c r="E191" s="113">
        <v>124.9</v>
      </c>
      <c r="F191" s="91"/>
      <c r="G191" s="47"/>
      <c r="J191" s="46"/>
    </row>
    <row r="192" spans="1:10" s="4" customFormat="1" ht="42.75" customHeight="1">
      <c r="A192" s="232"/>
      <c r="B192" s="212"/>
      <c r="C192" s="156" t="s">
        <v>378</v>
      </c>
      <c r="D192" s="113" t="s">
        <v>379</v>
      </c>
      <c r="E192" s="113">
        <v>100</v>
      </c>
      <c r="F192" s="91"/>
      <c r="G192" s="47"/>
      <c r="J192" s="46"/>
    </row>
    <row r="193" spans="1:10" s="4" customFormat="1" ht="43.5" customHeight="1">
      <c r="A193" s="232"/>
      <c r="B193" s="212"/>
      <c r="C193" s="153" t="s">
        <v>380</v>
      </c>
      <c r="D193" s="113" t="s">
        <v>381</v>
      </c>
      <c r="E193" s="113">
        <v>68.599999999999994</v>
      </c>
      <c r="F193" s="91"/>
      <c r="G193" s="47"/>
      <c r="I193" s="16"/>
      <c r="J193" s="46"/>
    </row>
    <row r="194" spans="1:10" s="4" customFormat="1" ht="54" customHeight="1">
      <c r="A194" s="232"/>
      <c r="B194" s="212"/>
      <c r="C194" s="153" t="s">
        <v>382</v>
      </c>
      <c r="D194" s="113" t="s">
        <v>263</v>
      </c>
      <c r="E194" s="113">
        <v>0</v>
      </c>
      <c r="F194" s="91"/>
      <c r="G194" s="47"/>
      <c r="J194" s="46"/>
    </row>
    <row r="195" spans="1:10" s="4" customFormat="1" ht="62.25" customHeight="1">
      <c r="A195" s="232"/>
      <c r="B195" s="212"/>
      <c r="C195" s="155" t="s">
        <v>383</v>
      </c>
      <c r="D195" s="113" t="s">
        <v>263</v>
      </c>
      <c r="E195" s="113">
        <v>0</v>
      </c>
      <c r="F195" s="91"/>
      <c r="G195" s="47"/>
      <c r="I195" s="47"/>
      <c r="J195" s="46"/>
    </row>
    <row r="196" spans="1:10" s="4" customFormat="1" ht="66.75" customHeight="1">
      <c r="A196" s="232"/>
      <c r="B196" s="212"/>
      <c r="C196" s="155" t="s">
        <v>384</v>
      </c>
      <c r="D196" s="113" t="s">
        <v>385</v>
      </c>
      <c r="E196" s="113">
        <v>100</v>
      </c>
      <c r="F196" s="91"/>
      <c r="G196" s="47"/>
      <c r="J196" s="46"/>
    </row>
    <row r="197" spans="1:10" s="4" customFormat="1" ht="26.25" customHeight="1">
      <c r="A197" s="232"/>
      <c r="B197" s="212"/>
      <c r="C197" s="153" t="s">
        <v>386</v>
      </c>
      <c r="D197" s="113" t="s">
        <v>387</v>
      </c>
      <c r="E197" s="113">
        <v>100</v>
      </c>
      <c r="F197" s="91"/>
      <c r="G197" s="47"/>
      <c r="J197" s="46"/>
    </row>
    <row r="198" spans="1:10" s="4" customFormat="1" ht="37.5" customHeight="1">
      <c r="A198" s="232"/>
      <c r="B198" s="212"/>
      <c r="C198" s="153" t="s">
        <v>388</v>
      </c>
      <c r="D198" s="113" t="s">
        <v>389</v>
      </c>
      <c r="E198" s="113">
        <v>100</v>
      </c>
      <c r="F198" s="91"/>
      <c r="G198" s="47"/>
      <c r="J198" s="46"/>
    </row>
    <row r="199" spans="1:10" s="4" customFormat="1" ht="37.5" customHeight="1">
      <c r="A199" s="232"/>
      <c r="B199" s="212"/>
      <c r="C199" s="153" t="s">
        <v>390</v>
      </c>
      <c r="D199" s="113" t="s">
        <v>391</v>
      </c>
      <c r="E199" s="113">
        <v>100</v>
      </c>
      <c r="F199" s="91"/>
      <c r="G199" s="47"/>
      <c r="J199" s="46"/>
    </row>
    <row r="200" spans="1:10" s="4" customFormat="1" ht="37.5" customHeight="1">
      <c r="A200" s="232"/>
      <c r="B200" s="212"/>
      <c r="C200" s="153" t="s">
        <v>392</v>
      </c>
      <c r="D200" s="113" t="s">
        <v>393</v>
      </c>
      <c r="E200" s="113">
        <v>100</v>
      </c>
      <c r="F200" s="91"/>
      <c r="G200" s="47"/>
      <c r="J200" s="46"/>
    </row>
    <row r="201" spans="1:10" s="4" customFormat="1" ht="34.5" customHeight="1">
      <c r="A201" s="232"/>
      <c r="B201" s="212"/>
      <c r="C201" s="153" t="s">
        <v>394</v>
      </c>
      <c r="D201" s="113" t="s">
        <v>395</v>
      </c>
      <c r="E201" s="113">
        <v>100</v>
      </c>
      <c r="F201" s="91"/>
      <c r="G201" s="47"/>
      <c r="J201" s="46"/>
    </row>
    <row r="202" spans="1:10" s="4" customFormat="1" ht="25.5" customHeight="1">
      <c r="A202" s="232"/>
      <c r="B202" s="212"/>
      <c r="C202" s="233" t="s">
        <v>396</v>
      </c>
      <c r="D202" s="234"/>
      <c r="E202" s="235"/>
      <c r="F202" s="91"/>
      <c r="G202" s="47"/>
      <c r="J202" s="46"/>
    </row>
    <row r="203" spans="1:10" s="4" customFormat="1" ht="24.75" customHeight="1">
      <c r="A203" s="232"/>
      <c r="B203" s="212"/>
      <c r="C203" s="153" t="s">
        <v>397</v>
      </c>
      <c r="D203" s="113" t="s">
        <v>398</v>
      </c>
      <c r="E203" s="113">
        <v>83.4</v>
      </c>
      <c r="F203" s="91"/>
      <c r="G203" s="47"/>
      <c r="J203" s="46"/>
    </row>
    <row r="204" spans="1:10" s="4" customFormat="1" ht="34.5" customHeight="1">
      <c r="A204" s="232"/>
      <c r="B204" s="212"/>
      <c r="C204" s="233" t="s">
        <v>399</v>
      </c>
      <c r="D204" s="234"/>
      <c r="E204" s="235"/>
      <c r="F204" s="91"/>
      <c r="G204" s="47"/>
      <c r="J204" s="46"/>
    </row>
    <row r="205" spans="1:10" s="4" customFormat="1" ht="34.5" customHeight="1">
      <c r="A205" s="232"/>
      <c r="B205" s="212"/>
      <c r="C205" s="153" t="s">
        <v>400</v>
      </c>
      <c r="D205" s="113" t="s">
        <v>401</v>
      </c>
      <c r="E205" s="113">
        <v>100</v>
      </c>
      <c r="F205" s="91"/>
      <c r="G205" s="47"/>
      <c r="J205" s="46"/>
    </row>
    <row r="206" spans="1:10" s="4" customFormat="1" ht="34.5" customHeight="1">
      <c r="A206" s="232"/>
      <c r="B206" s="212"/>
      <c r="C206" s="153" t="s">
        <v>402</v>
      </c>
      <c r="D206" s="113" t="s">
        <v>127</v>
      </c>
      <c r="E206" s="113">
        <v>100</v>
      </c>
      <c r="F206" s="91"/>
      <c r="G206" s="47"/>
      <c r="J206" s="46"/>
    </row>
    <row r="207" spans="1:10" s="4" customFormat="1" ht="38.25" customHeight="1">
      <c r="A207" s="232"/>
      <c r="B207" s="212"/>
      <c r="C207" s="153" t="s">
        <v>403</v>
      </c>
      <c r="D207" s="113" t="s">
        <v>404</v>
      </c>
      <c r="E207" s="113">
        <v>100</v>
      </c>
      <c r="F207" s="91"/>
      <c r="G207" s="47"/>
      <c r="J207" s="46"/>
    </row>
    <row r="208" spans="1:10" s="14" customFormat="1" ht="23.25" customHeight="1">
      <c r="A208" s="195" t="s">
        <v>405</v>
      </c>
      <c r="B208" s="195"/>
      <c r="C208" s="195"/>
      <c r="D208" s="195"/>
      <c r="E208" s="195"/>
      <c r="F208" s="92"/>
      <c r="G208" s="46"/>
      <c r="J208" s="46"/>
    </row>
    <row r="209" spans="1:10" s="14" customFormat="1" ht="23.25" customHeight="1">
      <c r="A209" s="209">
        <v>22</v>
      </c>
      <c r="B209" s="224" t="s">
        <v>45</v>
      </c>
      <c r="C209" s="225" t="s">
        <v>406</v>
      </c>
      <c r="D209" s="225"/>
      <c r="E209" s="225"/>
      <c r="F209" s="92"/>
      <c r="G209" s="46"/>
      <c r="J209" s="46"/>
    </row>
    <row r="210" spans="1:10" s="14" customFormat="1" ht="25.5" customHeight="1">
      <c r="A210" s="209"/>
      <c r="B210" s="224"/>
      <c r="C210" s="157" t="s">
        <v>407</v>
      </c>
      <c r="D210" s="146" t="s">
        <v>408</v>
      </c>
      <c r="E210" s="158">
        <v>192.15</v>
      </c>
      <c r="F210" s="92"/>
      <c r="G210" s="46"/>
      <c r="J210" s="46"/>
    </row>
    <row r="211" spans="1:10" s="14" customFormat="1" ht="28.5" customHeight="1">
      <c r="A211" s="209"/>
      <c r="B211" s="224"/>
      <c r="C211" s="157" t="s">
        <v>409</v>
      </c>
      <c r="D211" s="146" t="s">
        <v>410</v>
      </c>
      <c r="E211" s="146">
        <v>120.6</v>
      </c>
      <c r="F211" s="92"/>
      <c r="G211" s="46"/>
      <c r="J211" s="46"/>
    </row>
    <row r="212" spans="1:10" s="14" customFormat="1" ht="29.25" customHeight="1">
      <c r="A212" s="209"/>
      <c r="B212" s="224"/>
      <c r="C212" s="157" t="s">
        <v>411</v>
      </c>
      <c r="D212" s="146" t="s">
        <v>412</v>
      </c>
      <c r="E212" s="158">
        <v>122.02</v>
      </c>
      <c r="F212" s="92"/>
      <c r="G212" s="46"/>
      <c r="J212" s="46"/>
    </row>
    <row r="213" spans="1:10" s="14" customFormat="1" ht="27" customHeight="1">
      <c r="A213" s="209"/>
      <c r="B213" s="224"/>
      <c r="C213" s="157" t="s">
        <v>413</v>
      </c>
      <c r="D213" s="146" t="s">
        <v>414</v>
      </c>
      <c r="E213" s="146">
        <v>181.3</v>
      </c>
      <c r="F213" s="92"/>
      <c r="G213" s="46"/>
      <c r="J213" s="46"/>
    </row>
    <row r="214" spans="1:10" s="14" customFormat="1" ht="29.25" customHeight="1">
      <c r="A214" s="209"/>
      <c r="B214" s="224"/>
      <c r="C214" s="157" t="s">
        <v>415</v>
      </c>
      <c r="D214" s="146" t="s">
        <v>416</v>
      </c>
      <c r="E214" s="158">
        <v>366.67</v>
      </c>
      <c r="F214" s="92"/>
      <c r="G214" s="46"/>
      <c r="J214" s="46"/>
    </row>
    <row r="215" spans="1:10" s="14" customFormat="1" ht="29.25" customHeight="1">
      <c r="A215" s="209"/>
      <c r="B215" s="224"/>
      <c r="C215" s="157" t="s">
        <v>417</v>
      </c>
      <c r="D215" s="146" t="s">
        <v>418</v>
      </c>
      <c r="E215" s="158">
        <v>118.92</v>
      </c>
      <c r="F215" s="92"/>
      <c r="G215" s="46"/>
      <c r="J215" s="46"/>
    </row>
    <row r="216" spans="1:10" s="14" customFormat="1" ht="29.25" customHeight="1">
      <c r="A216" s="209"/>
      <c r="B216" s="224"/>
      <c r="C216" s="157" t="s">
        <v>419</v>
      </c>
      <c r="D216" s="146" t="s">
        <v>420</v>
      </c>
      <c r="E216" s="158">
        <v>149.78</v>
      </c>
      <c r="F216" s="92"/>
      <c r="G216" s="46"/>
      <c r="J216" s="46"/>
    </row>
    <row r="217" spans="1:10" s="14" customFormat="1" ht="31.5" customHeight="1">
      <c r="A217" s="209"/>
      <c r="B217" s="224"/>
      <c r="C217" s="157" t="s">
        <v>421</v>
      </c>
      <c r="D217" s="146" t="s">
        <v>422</v>
      </c>
      <c r="E217" s="158">
        <v>129.41</v>
      </c>
      <c r="F217" s="92"/>
      <c r="G217" s="46"/>
      <c r="J217" s="46"/>
    </row>
    <row r="218" spans="1:10" s="14" customFormat="1" ht="33.75" customHeight="1">
      <c r="A218" s="209"/>
      <c r="B218" s="224"/>
      <c r="C218" s="157" t="s">
        <v>423</v>
      </c>
      <c r="D218" s="146" t="s">
        <v>424</v>
      </c>
      <c r="E218" s="146">
        <v>122.78</v>
      </c>
      <c r="F218" s="92"/>
      <c r="G218" s="46"/>
      <c r="J218" s="46"/>
    </row>
    <row r="219" spans="1:10" s="14" customFormat="1" ht="24" customHeight="1">
      <c r="A219" s="209"/>
      <c r="B219" s="224"/>
      <c r="C219" s="226" t="s">
        <v>138</v>
      </c>
      <c r="D219" s="226"/>
      <c r="E219" s="226"/>
      <c r="F219" s="92"/>
      <c r="G219" s="46"/>
      <c r="J219" s="46"/>
    </row>
    <row r="220" spans="1:10" s="14" customFormat="1" ht="30" customHeight="1">
      <c r="A220" s="209"/>
      <c r="B220" s="224"/>
      <c r="C220" s="148" t="s">
        <v>425</v>
      </c>
      <c r="D220" s="146" t="s">
        <v>426</v>
      </c>
      <c r="E220" s="158">
        <v>121.3</v>
      </c>
      <c r="F220" s="92"/>
      <c r="G220" s="46"/>
      <c r="J220" s="46"/>
    </row>
    <row r="221" spans="1:10" ht="45" customHeight="1">
      <c r="A221" s="218">
        <v>23</v>
      </c>
      <c r="B221" s="227" t="s">
        <v>26</v>
      </c>
      <c r="C221" s="157" t="s">
        <v>427</v>
      </c>
      <c r="D221" s="159" t="s">
        <v>428</v>
      </c>
      <c r="E221" s="160" t="s">
        <v>429</v>
      </c>
      <c r="J221" s="46"/>
    </row>
    <row r="222" spans="1:10" ht="25.5" customHeight="1">
      <c r="A222" s="219"/>
      <c r="B222" s="228"/>
      <c r="C222" s="230" t="s">
        <v>138</v>
      </c>
      <c r="D222" s="230"/>
      <c r="E222" s="230"/>
      <c r="J222" s="43"/>
    </row>
    <row r="223" spans="1:10" ht="36" customHeight="1">
      <c r="A223" s="220"/>
      <c r="B223" s="229"/>
      <c r="C223" s="157" t="s">
        <v>430</v>
      </c>
      <c r="D223" s="159" t="s">
        <v>431</v>
      </c>
      <c r="E223" s="139">
        <v>161.69999999999999</v>
      </c>
      <c r="J223" s="46"/>
    </row>
    <row r="224" spans="1:10" ht="24" customHeight="1">
      <c r="A224" s="195" t="s">
        <v>432</v>
      </c>
      <c r="B224" s="195"/>
      <c r="C224" s="195"/>
      <c r="D224" s="195"/>
      <c r="E224" s="195"/>
      <c r="J224" s="43"/>
    </row>
    <row r="225" spans="1:10" s="14" customFormat="1" ht="36.75" customHeight="1">
      <c r="A225" s="209">
        <v>24</v>
      </c>
      <c r="B225" s="211" t="s">
        <v>29</v>
      </c>
      <c r="C225" s="32" t="s">
        <v>433</v>
      </c>
      <c r="D225" s="138" t="s">
        <v>107</v>
      </c>
      <c r="E225" s="105">
        <v>100</v>
      </c>
      <c r="F225" s="92"/>
      <c r="G225" s="46"/>
      <c r="J225" s="46"/>
    </row>
    <row r="226" spans="1:10" s="14" customFormat="1" ht="24.75" customHeight="1">
      <c r="A226" s="210"/>
      <c r="B226" s="212"/>
      <c r="C226" s="32" t="s">
        <v>434</v>
      </c>
      <c r="D226" s="138" t="s">
        <v>435</v>
      </c>
      <c r="E226" s="105">
        <v>138</v>
      </c>
      <c r="F226" s="92"/>
      <c r="G226" s="46"/>
      <c r="J226" s="46"/>
    </row>
    <row r="227" spans="1:10" s="14" customFormat="1" ht="22.5" customHeight="1">
      <c r="A227" s="210"/>
      <c r="B227" s="212"/>
      <c r="C227" s="32" t="s">
        <v>436</v>
      </c>
      <c r="D227" s="138" t="s">
        <v>267</v>
      </c>
      <c r="E227" s="105">
        <v>110</v>
      </c>
      <c r="F227" s="92"/>
      <c r="G227" s="46"/>
      <c r="J227" s="46"/>
    </row>
    <row r="228" spans="1:10" s="14" customFormat="1" ht="36.75" customHeight="1">
      <c r="A228" s="210"/>
      <c r="B228" s="212"/>
      <c r="C228" s="32" t="s">
        <v>437</v>
      </c>
      <c r="D228" s="138" t="s">
        <v>107</v>
      </c>
      <c r="E228" s="105">
        <v>100</v>
      </c>
      <c r="F228" s="92"/>
      <c r="G228" s="46"/>
      <c r="J228" s="46"/>
    </row>
    <row r="229" spans="1:10" s="14" customFormat="1" ht="41.25" customHeight="1">
      <c r="A229" s="210"/>
      <c r="B229" s="212"/>
      <c r="C229" s="32" t="s">
        <v>438</v>
      </c>
      <c r="D229" s="138" t="s">
        <v>107</v>
      </c>
      <c r="E229" s="105">
        <v>100</v>
      </c>
      <c r="F229" s="92"/>
      <c r="G229" s="46"/>
      <c r="J229" s="46"/>
    </row>
    <row r="230" spans="1:10" s="14" customFormat="1" ht="29.25" customHeight="1">
      <c r="A230" s="210"/>
      <c r="B230" s="212"/>
      <c r="C230" s="32" t="s">
        <v>439</v>
      </c>
      <c r="D230" s="138" t="s">
        <v>107</v>
      </c>
      <c r="E230" s="105">
        <v>100</v>
      </c>
      <c r="F230" s="92"/>
      <c r="G230" s="46"/>
      <c r="J230" s="46"/>
    </row>
    <row r="231" spans="1:10" s="14" customFormat="1" ht="21.75" customHeight="1">
      <c r="A231" s="210"/>
      <c r="B231" s="212"/>
      <c r="C231" s="32" t="s">
        <v>440</v>
      </c>
      <c r="D231" s="138" t="s">
        <v>107</v>
      </c>
      <c r="E231" s="105">
        <v>111</v>
      </c>
      <c r="F231" s="92"/>
      <c r="G231" s="46"/>
      <c r="J231" s="46"/>
    </row>
    <row r="232" spans="1:10" ht="24" customHeight="1">
      <c r="A232" s="215" t="s">
        <v>441</v>
      </c>
      <c r="B232" s="216"/>
      <c r="C232" s="216"/>
      <c r="D232" s="216"/>
      <c r="E232" s="217"/>
      <c r="J232" s="43"/>
    </row>
    <row r="233" spans="1:10" ht="25.5" customHeight="1">
      <c r="A233" s="218">
        <v>25</v>
      </c>
      <c r="B233" s="221" t="s">
        <v>34</v>
      </c>
      <c r="C233" s="115" t="s">
        <v>442</v>
      </c>
      <c r="D233" s="139" t="s">
        <v>443</v>
      </c>
      <c r="E233" s="138">
        <v>99.92</v>
      </c>
      <c r="J233" s="46"/>
    </row>
    <row r="234" spans="1:10" ht="32.25" customHeight="1">
      <c r="A234" s="219"/>
      <c r="B234" s="222"/>
      <c r="C234" s="32" t="s">
        <v>444</v>
      </c>
      <c r="D234" s="138" t="s">
        <v>445</v>
      </c>
      <c r="E234" s="161" t="s">
        <v>446</v>
      </c>
      <c r="J234" s="46"/>
    </row>
    <row r="235" spans="1:10" ht="28.5" customHeight="1">
      <c r="A235" s="219"/>
      <c r="B235" s="222"/>
      <c r="C235" s="32" t="s">
        <v>447</v>
      </c>
      <c r="D235" s="138" t="s">
        <v>107</v>
      </c>
      <c r="E235" s="105">
        <v>100</v>
      </c>
      <c r="J235" s="46"/>
    </row>
    <row r="236" spans="1:10" ht="42" customHeight="1">
      <c r="A236" s="219"/>
      <c r="B236" s="222"/>
      <c r="C236" s="32" t="s">
        <v>448</v>
      </c>
      <c r="D236" s="138" t="s">
        <v>449</v>
      </c>
      <c r="E236" s="138">
        <v>129.88</v>
      </c>
      <c r="J236" s="46"/>
    </row>
    <row r="237" spans="1:10" ht="38.25" customHeight="1">
      <c r="A237" s="219"/>
      <c r="B237" s="222"/>
      <c r="C237" s="32" t="s">
        <v>450</v>
      </c>
      <c r="D237" s="138" t="s">
        <v>451</v>
      </c>
      <c r="E237" s="138">
        <v>176.47</v>
      </c>
      <c r="J237" s="46"/>
    </row>
    <row r="238" spans="1:10" ht="40.5" customHeight="1">
      <c r="A238" s="219"/>
      <c r="B238" s="222"/>
      <c r="C238" s="32" t="s">
        <v>452</v>
      </c>
      <c r="D238" s="162" t="s">
        <v>453</v>
      </c>
      <c r="E238" s="139" t="s">
        <v>454</v>
      </c>
      <c r="J238" s="46"/>
    </row>
    <row r="239" spans="1:10" ht="33.75" customHeight="1">
      <c r="A239" s="219"/>
      <c r="B239" s="222"/>
      <c r="C239" s="153" t="s">
        <v>455</v>
      </c>
      <c r="D239" s="138" t="s">
        <v>107</v>
      </c>
      <c r="E239" s="105">
        <v>100</v>
      </c>
      <c r="J239" s="46"/>
    </row>
    <row r="240" spans="1:10" ht="28.5" customHeight="1">
      <c r="A240" s="219"/>
      <c r="B240" s="222"/>
      <c r="C240" s="153" t="s">
        <v>456</v>
      </c>
      <c r="D240" s="138" t="s">
        <v>457</v>
      </c>
      <c r="E240" s="105">
        <v>100</v>
      </c>
      <c r="J240" s="46"/>
    </row>
    <row r="241" spans="1:10" ht="40.5" customHeight="1">
      <c r="A241" s="219"/>
      <c r="B241" s="222"/>
      <c r="C241" s="153" t="s">
        <v>458</v>
      </c>
      <c r="D241" s="138" t="s">
        <v>459</v>
      </c>
      <c r="E241" s="138">
        <v>100</v>
      </c>
      <c r="J241" s="46"/>
    </row>
    <row r="242" spans="1:10" ht="37.5" customHeight="1">
      <c r="A242" s="219"/>
      <c r="B242" s="222"/>
      <c r="C242" s="153" t="s">
        <v>460</v>
      </c>
      <c r="D242" s="138" t="s">
        <v>361</v>
      </c>
      <c r="E242" s="105">
        <v>100</v>
      </c>
      <c r="J242" s="46"/>
    </row>
    <row r="243" spans="1:10" s="14" customFormat="1" ht="35.25" customHeight="1">
      <c r="A243" s="220"/>
      <c r="B243" s="223"/>
      <c r="C243" s="153" t="s">
        <v>461</v>
      </c>
      <c r="D243" s="138" t="s">
        <v>462</v>
      </c>
      <c r="E243" s="105">
        <v>100</v>
      </c>
      <c r="F243" s="92"/>
      <c r="G243" s="46"/>
      <c r="J243" s="46"/>
    </row>
    <row r="244" spans="1:10" ht="44.25" customHeight="1">
      <c r="A244" s="209">
        <v>26</v>
      </c>
      <c r="B244" s="211" t="s">
        <v>30</v>
      </c>
      <c r="C244" s="32" t="s">
        <v>463</v>
      </c>
      <c r="D244" s="163" t="s">
        <v>107</v>
      </c>
      <c r="E244" s="139">
        <v>100</v>
      </c>
      <c r="J244" s="46"/>
    </row>
    <row r="245" spans="1:10" ht="48" customHeight="1">
      <c r="A245" s="210"/>
      <c r="B245" s="212"/>
      <c r="C245" s="32" t="s">
        <v>464</v>
      </c>
      <c r="D245" s="163" t="s">
        <v>107</v>
      </c>
      <c r="E245" s="139">
        <v>100</v>
      </c>
      <c r="J245" s="46"/>
    </row>
    <row r="246" spans="1:10" ht="59.25" customHeight="1">
      <c r="A246" s="210"/>
      <c r="B246" s="212"/>
      <c r="C246" s="32" t="s">
        <v>465</v>
      </c>
      <c r="D246" s="139" t="s">
        <v>466</v>
      </c>
      <c r="E246" s="139">
        <v>100</v>
      </c>
      <c r="J246" s="46"/>
    </row>
    <row r="247" spans="1:10" ht="43.5" customHeight="1">
      <c r="A247" s="210"/>
      <c r="B247" s="212"/>
      <c r="C247" s="115" t="s">
        <v>467</v>
      </c>
      <c r="D247" s="139" t="s">
        <v>148</v>
      </c>
      <c r="E247" s="164">
        <v>0</v>
      </c>
      <c r="J247" s="46"/>
    </row>
    <row r="248" spans="1:10" ht="53.25" customHeight="1">
      <c r="A248" s="210"/>
      <c r="B248" s="212"/>
      <c r="C248" s="115" t="s">
        <v>468</v>
      </c>
      <c r="D248" s="139" t="s">
        <v>107</v>
      </c>
      <c r="E248" s="139">
        <v>100</v>
      </c>
      <c r="J248" s="46"/>
    </row>
    <row r="249" spans="1:10" ht="46.5" customHeight="1">
      <c r="A249" s="210"/>
      <c r="B249" s="212"/>
      <c r="C249" s="115" t="s">
        <v>469</v>
      </c>
      <c r="D249" s="139" t="s">
        <v>107</v>
      </c>
      <c r="E249" s="139">
        <v>100</v>
      </c>
      <c r="J249" s="46"/>
    </row>
    <row r="250" spans="1:10" ht="26.25" customHeight="1">
      <c r="A250" s="209">
        <v>27</v>
      </c>
      <c r="B250" s="211" t="s">
        <v>52</v>
      </c>
      <c r="C250" s="32" t="s">
        <v>470</v>
      </c>
      <c r="D250" s="144" t="s">
        <v>471</v>
      </c>
      <c r="E250" s="139">
        <v>100</v>
      </c>
      <c r="J250" s="46"/>
    </row>
    <row r="251" spans="1:10" ht="26.25" customHeight="1">
      <c r="A251" s="209"/>
      <c r="B251" s="211"/>
      <c r="C251" s="32" t="s">
        <v>472</v>
      </c>
      <c r="D251" s="139" t="s">
        <v>473</v>
      </c>
      <c r="E251" s="139">
        <v>100</v>
      </c>
      <c r="J251" s="46"/>
    </row>
    <row r="252" spans="1:10" ht="26.25" customHeight="1">
      <c r="A252" s="209"/>
      <c r="B252" s="211"/>
      <c r="C252" s="32" t="s">
        <v>474</v>
      </c>
      <c r="D252" s="139" t="s">
        <v>107</v>
      </c>
      <c r="E252" s="139">
        <v>100</v>
      </c>
      <c r="J252" s="46"/>
    </row>
    <row r="253" spans="1:10" ht="26.25" customHeight="1">
      <c r="A253" s="209"/>
      <c r="B253" s="211"/>
      <c r="C253" s="32" t="s">
        <v>475</v>
      </c>
      <c r="D253" s="139" t="s">
        <v>107</v>
      </c>
      <c r="E253" s="139">
        <v>100</v>
      </c>
      <c r="J253" s="46"/>
    </row>
    <row r="254" spans="1:10" ht="26.25" customHeight="1">
      <c r="A254" s="209"/>
      <c r="B254" s="211"/>
      <c r="C254" s="32" t="s">
        <v>476</v>
      </c>
      <c r="D254" s="144" t="s">
        <v>477</v>
      </c>
      <c r="E254" s="139">
        <v>100</v>
      </c>
      <c r="J254" s="46"/>
    </row>
    <row r="255" spans="1:10" ht="26.25" customHeight="1">
      <c r="A255" s="209"/>
      <c r="B255" s="211"/>
      <c r="C255" s="32" t="s">
        <v>478</v>
      </c>
      <c r="D255" s="144" t="s">
        <v>479</v>
      </c>
      <c r="E255" s="139">
        <v>100</v>
      </c>
      <c r="J255" s="46"/>
    </row>
    <row r="256" spans="1:10" ht="26.25" customHeight="1">
      <c r="A256" s="209"/>
      <c r="B256" s="211"/>
      <c r="C256" s="32" t="s">
        <v>480</v>
      </c>
      <c r="D256" s="139" t="s">
        <v>107</v>
      </c>
      <c r="E256" s="139">
        <v>100</v>
      </c>
      <c r="J256" s="46"/>
    </row>
    <row r="257" spans="1:10" ht="30.75" customHeight="1">
      <c r="A257" s="210"/>
      <c r="B257" s="212"/>
      <c r="C257" s="32" t="s">
        <v>481</v>
      </c>
      <c r="D257" s="144" t="s">
        <v>482</v>
      </c>
      <c r="E257" s="139">
        <v>100</v>
      </c>
      <c r="J257" s="46"/>
    </row>
    <row r="258" spans="1:10" ht="30.75" customHeight="1">
      <c r="A258" s="210"/>
      <c r="B258" s="212"/>
      <c r="C258" s="32" t="s">
        <v>483</v>
      </c>
      <c r="D258" s="139" t="s">
        <v>484</v>
      </c>
      <c r="E258" s="139">
        <v>100</v>
      </c>
      <c r="J258" s="46"/>
    </row>
    <row r="259" spans="1:10" ht="30.75" customHeight="1">
      <c r="A259" s="210"/>
      <c r="B259" s="212"/>
      <c r="C259" s="32" t="s">
        <v>485</v>
      </c>
      <c r="D259" s="139" t="s">
        <v>107</v>
      </c>
      <c r="E259" s="139">
        <v>100</v>
      </c>
      <c r="J259" s="46"/>
    </row>
    <row r="260" spans="1:10" ht="88.5" customHeight="1">
      <c r="A260" s="213" t="s">
        <v>486</v>
      </c>
      <c r="B260" s="214"/>
      <c r="C260" s="214"/>
      <c r="D260" s="214"/>
      <c r="E260" s="214"/>
    </row>
  </sheetData>
  <mergeCells count="98">
    <mergeCell ref="D1:E1"/>
    <mergeCell ref="B3:E3"/>
    <mergeCell ref="A4:A6"/>
    <mergeCell ref="B4:B6"/>
    <mergeCell ref="C4:C6"/>
    <mergeCell ref="D4:E5"/>
    <mergeCell ref="A8:E8"/>
    <mergeCell ref="A9:A14"/>
    <mergeCell ref="B9:B14"/>
    <mergeCell ref="C11:E11"/>
    <mergeCell ref="C13:E13"/>
    <mergeCell ref="C51:E51"/>
    <mergeCell ref="C53:E53"/>
    <mergeCell ref="A56:A62"/>
    <mergeCell ref="B56:B62"/>
    <mergeCell ref="A63:A73"/>
    <mergeCell ref="B63:B73"/>
    <mergeCell ref="A16:A55"/>
    <mergeCell ref="B16:B55"/>
    <mergeCell ref="C35:E35"/>
    <mergeCell ref="C37:E37"/>
    <mergeCell ref="C49:E49"/>
    <mergeCell ref="A99:A102"/>
    <mergeCell ref="B99:B102"/>
    <mergeCell ref="C101:E101"/>
    <mergeCell ref="A74:A86"/>
    <mergeCell ref="B74:B86"/>
    <mergeCell ref="C78:E78"/>
    <mergeCell ref="C80:E80"/>
    <mergeCell ref="C81:E81"/>
    <mergeCell ref="C84:E84"/>
    <mergeCell ref="A87:A97"/>
    <mergeCell ref="B87:B97"/>
    <mergeCell ref="C93:E93"/>
    <mergeCell ref="C95:E95"/>
    <mergeCell ref="A98:E98"/>
    <mergeCell ref="A103:A109"/>
    <mergeCell ref="B103:B109"/>
    <mergeCell ref="C108:E108"/>
    <mergeCell ref="A110:A123"/>
    <mergeCell ref="B110:B123"/>
    <mergeCell ref="C122:E122"/>
    <mergeCell ref="A154:E154"/>
    <mergeCell ref="A124:A129"/>
    <mergeCell ref="B124:B129"/>
    <mergeCell ref="C126:E126"/>
    <mergeCell ref="C128:E128"/>
    <mergeCell ref="A130:E130"/>
    <mergeCell ref="A131:A140"/>
    <mergeCell ref="B131:B140"/>
    <mergeCell ref="C138:E138"/>
    <mergeCell ref="A141:A147"/>
    <mergeCell ref="B141:B147"/>
    <mergeCell ref="C146:E146"/>
    <mergeCell ref="A148:A153"/>
    <mergeCell ref="B148:B153"/>
    <mergeCell ref="A155:A157"/>
    <mergeCell ref="B155:B157"/>
    <mergeCell ref="C156:E156"/>
    <mergeCell ref="A158:A163"/>
    <mergeCell ref="B158:B163"/>
    <mergeCell ref="C162:E162"/>
    <mergeCell ref="A164:A171"/>
    <mergeCell ref="B164:B171"/>
    <mergeCell ref="C170:E170"/>
    <mergeCell ref="A172:A177"/>
    <mergeCell ref="B172:B177"/>
    <mergeCell ref="C175:E175"/>
    <mergeCell ref="A208:E208"/>
    <mergeCell ref="A178:A181"/>
    <mergeCell ref="B178:B181"/>
    <mergeCell ref="A182:A188"/>
    <mergeCell ref="B182:B188"/>
    <mergeCell ref="C184:E184"/>
    <mergeCell ref="C186:E186"/>
    <mergeCell ref="A189:E189"/>
    <mergeCell ref="A190:A207"/>
    <mergeCell ref="B190:B207"/>
    <mergeCell ref="C202:E202"/>
    <mergeCell ref="C204:E204"/>
    <mergeCell ref="A209:A220"/>
    <mergeCell ref="B209:B220"/>
    <mergeCell ref="C209:E209"/>
    <mergeCell ref="C219:E219"/>
    <mergeCell ref="A221:A223"/>
    <mergeCell ref="B221:B223"/>
    <mergeCell ref="C222:E222"/>
    <mergeCell ref="A224:E224"/>
    <mergeCell ref="A225:A231"/>
    <mergeCell ref="B225:B231"/>
    <mergeCell ref="A232:E232"/>
    <mergeCell ref="A233:A243"/>
    <mergeCell ref="B233:B243"/>
    <mergeCell ref="A244:A249"/>
    <mergeCell ref="B244:B249"/>
    <mergeCell ref="A250:A259"/>
    <mergeCell ref="B250:B259"/>
    <mergeCell ref="A260:E260"/>
  </mergeCells>
  <pageMargins left="0.43307086614173229" right="0.35433070866141736" top="0.78740157480314965" bottom="0.19685039370078741" header="0.59055118110236227" footer="0.15748031496062992"/>
  <pageSetup paperSize="9" scale="80" firstPageNumber="0" fitToHeight="0" orientation="landscape" r:id="rId1"/>
  <headerFooter>
    <oddHeader>&amp;C&amp;P</oddHeader>
    <evenHeader>&amp;C&amp;P</evenHeader>
  </headerFooter>
</worksheet>
</file>

<file path=xl/worksheets/sheet4.xml><?xml version="1.0" encoding="utf-8"?>
<worksheet xmlns="http://schemas.openxmlformats.org/spreadsheetml/2006/main" xmlns:r="http://schemas.openxmlformats.org/officeDocument/2006/relationships">
  <dimension ref="B5:E5"/>
  <sheetViews>
    <sheetView workbookViewId="0">
      <selection activeCell="G16" sqref="G16"/>
    </sheetView>
  </sheetViews>
  <sheetFormatPr defaultRowHeight="12.75"/>
  <cols>
    <col min="2" max="4" width="9.5703125" bestFit="1" customWidth="1"/>
    <col min="5" max="5" width="10.5703125" bestFit="1" customWidth="1"/>
  </cols>
  <sheetData>
    <row r="5" spans="2:5">
      <c r="B5" s="48"/>
      <c r="C5" s="48"/>
      <c r="D5" s="48"/>
      <c r="E5" s="4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Прил №1. Финансы</vt:lpstr>
      <vt:lpstr>Прил №2. Оценка эффективности </vt:lpstr>
      <vt:lpstr>Прил №3. Показатели</vt:lpstr>
      <vt:lpstr>Лист1</vt:lpstr>
      <vt:lpstr>'Прил №1. Финансы'!Заголовки_для_печати</vt:lpstr>
      <vt:lpstr>'Прил №2. Оценка эффективности '!Заголовки_для_печати</vt:lpstr>
      <vt:lpstr>'Прил №3. Показатели'!Заголовки_для_печати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martoshich.ti</cp:lastModifiedBy>
  <cp:lastPrinted>2022-03-25T11:22:42Z</cp:lastPrinted>
  <dcterms:created xsi:type="dcterms:W3CDTF">2016-04-25T08:28:19Z</dcterms:created>
  <dcterms:modified xsi:type="dcterms:W3CDTF">2022-04-28T09:18:54Z</dcterms:modified>
</cp:coreProperties>
</file>