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15450" windowHeight="11640"/>
  </bookViews>
  <sheets>
    <sheet name="01.07.2023" sheetId="5" r:id="rId1"/>
  </sheets>
  <definedNames>
    <definedName name="_xlnm.Print_Area" localSheetId="0">'01.07.2023'!$A$1:$J$20</definedName>
  </definedNames>
  <calcPr calcId="125725" fullPrecision="0"/>
  <customWorkbookViews>
    <customWorkbookView name="tsvetkova - Личное представление" guid="{75CB72CA-4514-43B0-BCBF-2CF3E74D734F}" mergeInterval="0" personalView="1" maximized="1" xWindow="1" yWindow="1" windowWidth="1024" windowHeight="548" activeSheetId="1"/>
    <customWorkbookView name="Ефанина Светлана Валентиновна - Личное представление" guid="{75FBA4D6-64E8-4B08-9C0C-9FE477B6A2E7}" mergeInterval="0" personalView="1" maximized="1" xWindow="1" yWindow="1" windowWidth="1276" windowHeight="790" activeSheetId="1"/>
    <customWorkbookView name="Панова Елена Юрьевна - Личное представление" guid="{DA725C7E-A8CD-4F76-816B-E35D704627E7}" mergeInterval="0" personalView="1" maximized="1" xWindow="1" yWindow="1" windowWidth="1276" windowHeight="794" activeSheetId="1"/>
    <customWorkbookView name="Дементьева Елена Александровна - Личное представление" guid="{BEB695FE-382F-45EF-AE27-5EF7E2620779}" mergeInterval="0" personalView="1" maximized="1" xWindow="1" yWindow="1" windowWidth="1276" windowHeight="789" activeSheetId="1"/>
    <customWorkbookView name="Савватеев Николай Николаевич - Личное представление" guid="{BFEDC643-BD7C-4744-9551-B6A7EF6863D1}" mergeInterval="0" personalView="1" maximized="1" xWindow="1" yWindow="1" windowWidth="1276" windowHeight="790" activeSheetId="1"/>
    <customWorkbookView name="ignatieva - Личное представление" guid="{1400BA3F-3896-4730-A51C-6BA49DE3C076}" mergeInterval="0" personalView="1" maximized="1" xWindow="1" yWindow="1" windowWidth="1276" windowHeight="794" activeSheetId="1"/>
    <customWorkbookView name="Цветкова Ирина Сергеевна - Личное представление" guid="{0981AD70-FB9F-4158-BE04-318786CB6A61}" mergeInterval="0" personalView="1" maximized="1" xWindow="1" yWindow="1" windowWidth="1280" windowHeight="804" activeSheetId="1"/>
    <customWorkbookView name="Дмитриева Татьяна Николаевна - Личное представление" guid="{09104B5C-28D2-49C0-94D7-F4AFC871B2AC}" mergeInterval="0" personalView="1" maximized="1" xWindow="1" yWindow="1" windowWidth="1276" windowHeight="785" activeSheetId="1"/>
    <customWorkbookView name="zinchenko.nv - Личное представление" guid="{CAB30C4D-0A46-41D7-9518-4456A5E31625}" mergeInterval="0" personalView="1" maximized="1" xWindow="1" yWindow="1" windowWidth="1280" windowHeight="782" activeSheetId="1" showComments="commIndAndComment"/>
    <customWorkbookView name="Тананыкина - Личное представление" guid="{79150982-5AE0-4D6A-A6F0-D7C46D5880CA}" mergeInterval="0" personalView="1" maximized="1" windowWidth="1276" windowHeight="806" activeSheetId="1"/>
  </customWorkbookViews>
</workbook>
</file>

<file path=xl/calcChain.xml><?xml version="1.0" encoding="utf-8"?>
<calcChain xmlns="http://schemas.openxmlformats.org/spreadsheetml/2006/main">
  <c r="H18" i="5"/>
  <c r="H16"/>
  <c r="E16"/>
  <c r="I16" l="1"/>
  <c r="J16" s="1"/>
  <c r="I13"/>
  <c r="I11"/>
  <c r="I20" s="1"/>
  <c r="G16"/>
  <c r="E11"/>
  <c r="D20"/>
  <c r="C16"/>
  <c r="C20" s="1"/>
  <c r="H20"/>
  <c r="J19"/>
  <c r="G19"/>
  <c r="J18"/>
  <c r="G18"/>
  <c r="J17"/>
  <c r="G17"/>
  <c r="J15"/>
  <c r="G15"/>
  <c r="J14"/>
  <c r="G14"/>
  <c r="J13"/>
  <c r="G13"/>
  <c r="G12"/>
  <c r="G11"/>
  <c r="J10"/>
  <c r="G10"/>
  <c r="J9"/>
  <c r="G9"/>
  <c r="E20" l="1"/>
  <c r="J11"/>
  <c r="J20"/>
  <c r="G20"/>
</calcChain>
</file>

<file path=xl/sharedStrings.xml><?xml version="1.0" encoding="utf-8"?>
<sst xmlns="http://schemas.openxmlformats.org/spreadsheetml/2006/main" count="28" uniqueCount="25">
  <si>
    <t>Итого:</t>
  </si>
  <si>
    <t>Распорядитель средств</t>
  </si>
  <si>
    <t>Доходы, тыс.руб.</t>
  </si>
  <si>
    <t>Расходы, тыс. руб.</t>
  </si>
  <si>
    <t>Код</t>
  </si>
  <si>
    <t>план</t>
  </si>
  <si>
    <t>кассовое исполнение</t>
  </si>
  <si>
    <t>% исполнения</t>
  </si>
  <si>
    <t>в т.ч. доходы, поступающие от выполнения услуг в рамках основной деятельности</t>
  </si>
  <si>
    <t>к пояснительной записке</t>
  </si>
  <si>
    <t>Департамент общественной безопасности администрации городского округа Тольятти</t>
  </si>
  <si>
    <t xml:space="preserve">Департамент экономического развития администрации городского округа Тольятти 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</si>
  <si>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</si>
  <si>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</si>
  <si>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</si>
  <si>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</si>
  <si>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</si>
  <si>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информационных технологий и связи администрации городского округа Тольятти</t>
  </si>
  <si>
    <t>Организационное управление администрации городского округа Тольятти</t>
  </si>
  <si>
    <t>поступление</t>
  </si>
  <si>
    <t>банковский кредит</t>
  </si>
  <si>
    <t>Остаток на 01.01.2023</t>
  </si>
  <si>
    <t>Исполнение по доходам и расходам за счет средств от приносящей доход деятельности в разрезе главных распорядителей бюджетных средств
за I полугодие 2023 года</t>
  </si>
  <si>
    <t>Приложение № 4</t>
  </si>
  <si>
    <t>отчета об исполнении бюджета за I полугодие 2023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</si>
</sst>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9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3" fontId="4" fillId="2" borderId="1" xfId="0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8" fillId="0" borderId="0" xfId="0" applyFont="1" applyFill="1" applyAlignment="1">
      <alignment horizontal="right" wrapText="1"/>
    </xf>
    <xf numFmtId="0" fontId="0" fillId="3" borderId="0" xfId="0" applyFill="1"/>
    <xf numFmtId="0" fontId="3" fillId="3" borderId="2" xfId="0" applyFont="1" applyFill="1" applyBorder="1" applyAlignment="1">
      <alignment horizontal="center"/>
    </xf>
    <xf numFmtId="0" fontId="1" fillId="3" borderId="0" xfId="0" applyFont="1" applyFill="1"/>
    <xf numFmtId="0" fontId="3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 wrapText="1"/>
    </xf>
    <xf numFmtId="3" fontId="6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wrapText="1"/>
    </xf>
    <xf numFmtId="0" fontId="11" fillId="3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="60" zoomScaleNormal="80" workbookViewId="0">
      <selection activeCell="L33" sqref="L33"/>
    </sheetView>
  </sheetViews>
  <sheetFormatPr defaultColWidth="9.140625" defaultRowHeight="12.75"/>
  <cols>
    <col min="1" max="1" width="8.7109375" style="2" customWidth="1"/>
    <col min="2" max="2" width="57.85546875" style="2" customWidth="1"/>
    <col min="3" max="3" width="21" style="2" customWidth="1"/>
    <col min="4" max="4" width="22.28515625" style="1" customWidth="1"/>
    <col min="5" max="5" width="19.42578125" style="2" customWidth="1"/>
    <col min="6" max="6" width="18.140625" style="2" hidden="1" customWidth="1"/>
    <col min="7" max="7" width="18.85546875" style="2" customWidth="1"/>
    <col min="8" max="8" width="21.7109375" style="2" customWidth="1"/>
    <col min="9" max="9" width="19.28515625" style="2" customWidth="1"/>
    <col min="10" max="10" width="18.140625" style="2" customWidth="1"/>
    <col min="11" max="16384" width="9.140625" style="2"/>
  </cols>
  <sheetData>
    <row r="1" spans="1:12" ht="16.5" customHeight="1">
      <c r="A1" s="4"/>
      <c r="B1" s="4"/>
      <c r="C1" s="4"/>
      <c r="D1" s="36"/>
      <c r="E1" s="36"/>
      <c r="F1" s="25"/>
      <c r="G1" s="25"/>
      <c r="H1" s="37" t="s">
        <v>23</v>
      </c>
      <c r="I1" s="37"/>
      <c r="J1" s="37"/>
    </row>
    <row r="2" spans="1:12" ht="15" customHeight="1">
      <c r="A2" s="4"/>
      <c r="B2" s="4"/>
      <c r="C2" s="4"/>
      <c r="D2" s="5"/>
      <c r="E2" s="5"/>
      <c r="F2" s="5"/>
      <c r="G2" s="5"/>
      <c r="H2" s="37" t="s">
        <v>9</v>
      </c>
      <c r="I2" s="37"/>
      <c r="J2" s="37"/>
    </row>
    <row r="3" spans="1:12" ht="15">
      <c r="A3" s="4"/>
      <c r="B3" s="4"/>
      <c r="C3" s="4"/>
      <c r="D3" s="6"/>
      <c r="E3" s="4"/>
      <c r="F3" s="4"/>
      <c r="G3" s="4"/>
      <c r="H3" s="37" t="s">
        <v>24</v>
      </c>
      <c r="I3" s="37"/>
      <c r="J3" s="37"/>
    </row>
    <row r="4" spans="1:12" ht="15" customHeight="1">
      <c r="A4" s="4"/>
      <c r="B4" s="4"/>
      <c r="C4" s="4"/>
      <c r="D4" s="6"/>
      <c r="E4" s="4"/>
      <c r="F4" s="4"/>
      <c r="G4" s="4"/>
      <c r="H4" s="38"/>
      <c r="I4" s="38"/>
      <c r="J4" s="38"/>
    </row>
    <row r="5" spans="1:12" ht="48.75" customHeight="1">
      <c r="A5" s="39" t="s">
        <v>22</v>
      </c>
      <c r="B5" s="39"/>
      <c r="C5" s="39"/>
      <c r="D5" s="39"/>
      <c r="E5" s="39"/>
      <c r="F5" s="39"/>
      <c r="G5" s="39"/>
      <c r="H5" s="39"/>
      <c r="I5" s="39"/>
      <c r="J5" s="39"/>
    </row>
    <row r="6" spans="1:12" ht="20.25">
      <c r="A6" s="4"/>
      <c r="B6" s="40"/>
      <c r="C6" s="40"/>
      <c r="D6" s="40"/>
      <c r="E6" s="7"/>
      <c r="F6" s="7"/>
      <c r="G6" s="7"/>
      <c r="H6" s="4"/>
      <c r="I6" s="4"/>
      <c r="J6" s="4"/>
    </row>
    <row r="7" spans="1:12" ht="29.25" customHeight="1">
      <c r="A7" s="41" t="s">
        <v>4</v>
      </c>
      <c r="B7" s="41" t="s">
        <v>1</v>
      </c>
      <c r="C7" s="41" t="s">
        <v>21</v>
      </c>
      <c r="D7" s="33" t="s">
        <v>2</v>
      </c>
      <c r="E7" s="34"/>
      <c r="F7" s="34"/>
      <c r="G7" s="35"/>
      <c r="H7" s="33" t="s">
        <v>3</v>
      </c>
      <c r="I7" s="34"/>
      <c r="J7" s="35"/>
    </row>
    <row r="8" spans="1:12" ht="57.75" customHeight="1">
      <c r="A8" s="42"/>
      <c r="B8" s="43"/>
      <c r="C8" s="42"/>
      <c r="D8" s="3" t="s">
        <v>5</v>
      </c>
      <c r="E8" s="3" t="s">
        <v>19</v>
      </c>
      <c r="F8" s="3" t="s">
        <v>20</v>
      </c>
      <c r="G8" s="3" t="s">
        <v>7</v>
      </c>
      <c r="H8" s="3" t="s">
        <v>5</v>
      </c>
      <c r="I8" s="3" t="s">
        <v>6</v>
      </c>
      <c r="J8" s="3" t="s">
        <v>7</v>
      </c>
    </row>
    <row r="9" spans="1:12" ht="37.5">
      <c r="A9" s="14">
        <v>906</v>
      </c>
      <c r="B9" s="14" t="s">
        <v>10</v>
      </c>
      <c r="C9" s="9">
        <v>48</v>
      </c>
      <c r="D9" s="10">
        <v>725</v>
      </c>
      <c r="E9" s="10">
        <v>563</v>
      </c>
      <c r="F9" s="10"/>
      <c r="G9" s="15">
        <f>E9/D9*100</f>
        <v>77.7</v>
      </c>
      <c r="H9" s="9">
        <v>773</v>
      </c>
      <c r="I9" s="9">
        <v>285</v>
      </c>
      <c r="J9" s="16">
        <f>I9/H9*100</f>
        <v>36.9</v>
      </c>
    </row>
    <row r="10" spans="1:12" ht="37.5">
      <c r="A10" s="17">
        <v>910</v>
      </c>
      <c r="B10" s="14" t="s">
        <v>11</v>
      </c>
      <c r="C10" s="9">
        <v>1847</v>
      </c>
      <c r="D10" s="10">
        <v>21413</v>
      </c>
      <c r="E10" s="10">
        <v>19372</v>
      </c>
      <c r="F10" s="19"/>
      <c r="G10" s="15">
        <f t="shared" ref="G10:G20" si="0">E10/D10*100</f>
        <v>90.5</v>
      </c>
      <c r="H10" s="9">
        <v>23260</v>
      </c>
      <c r="I10" s="9">
        <v>9452</v>
      </c>
      <c r="J10" s="16">
        <f t="shared" ref="J10:J20" si="1">I10/H10*100</f>
        <v>40.6</v>
      </c>
    </row>
    <row r="11" spans="1:12" ht="37.5">
      <c r="A11" s="17">
        <v>912</v>
      </c>
      <c r="B11" s="14" t="s">
        <v>12</v>
      </c>
      <c r="C11" s="9">
        <v>25245</v>
      </c>
      <c r="D11" s="10">
        <v>169876</v>
      </c>
      <c r="E11" s="10">
        <f>110708.42388-142.29288</f>
        <v>110566</v>
      </c>
      <c r="F11" s="19"/>
      <c r="G11" s="15">
        <f t="shared" si="0"/>
        <v>65.099999999999994</v>
      </c>
      <c r="H11" s="10">
        <v>194505</v>
      </c>
      <c r="I11" s="9">
        <f>92851.39737-142.29288+993.0988</f>
        <v>93702</v>
      </c>
      <c r="J11" s="16">
        <f t="shared" si="1"/>
        <v>48.2</v>
      </c>
    </row>
    <row r="12" spans="1:12" s="28" customFormat="1" ht="32.25">
      <c r="A12" s="27"/>
      <c r="B12" s="18" t="s">
        <v>8</v>
      </c>
      <c r="C12" s="9"/>
      <c r="D12" s="21">
        <v>80930</v>
      </c>
      <c r="E12" s="21">
        <v>58843</v>
      </c>
      <c r="F12" s="21"/>
      <c r="G12" s="15">
        <f t="shared" si="0"/>
        <v>72.7</v>
      </c>
      <c r="H12" s="9"/>
      <c r="I12" s="23"/>
      <c r="J12" s="16"/>
    </row>
    <row r="13" spans="1:12" s="24" customFormat="1" ht="37.5">
      <c r="A13" s="13">
        <v>913</v>
      </c>
      <c r="B13" s="14" t="s">
        <v>13</v>
      </c>
      <c r="C13" s="9">
        <v>153832</v>
      </c>
      <c r="D13" s="9">
        <v>1077052</v>
      </c>
      <c r="E13" s="9">
        <v>544550</v>
      </c>
      <c r="F13" s="20"/>
      <c r="G13" s="15">
        <f t="shared" si="0"/>
        <v>50.6</v>
      </c>
      <c r="H13" s="9">
        <v>1227993</v>
      </c>
      <c r="I13" s="9">
        <f>514961.01186-3.54-60.18443+34.92128</f>
        <v>514932</v>
      </c>
      <c r="J13" s="16">
        <f t="shared" si="1"/>
        <v>41.9</v>
      </c>
      <c r="K13" s="26"/>
      <c r="L13" s="26"/>
    </row>
    <row r="14" spans="1:12" ht="36.75" customHeight="1">
      <c r="A14" s="17">
        <v>914</v>
      </c>
      <c r="B14" s="14" t="s">
        <v>14</v>
      </c>
      <c r="C14" s="9">
        <v>1013</v>
      </c>
      <c r="D14" s="9">
        <v>3057</v>
      </c>
      <c r="E14" s="9">
        <v>2734</v>
      </c>
      <c r="F14" s="9"/>
      <c r="G14" s="15">
        <f t="shared" si="0"/>
        <v>89.4</v>
      </c>
      <c r="H14" s="9">
        <v>4069</v>
      </c>
      <c r="I14" s="23">
        <v>2571</v>
      </c>
      <c r="J14" s="16">
        <f t="shared" si="1"/>
        <v>63.2</v>
      </c>
    </row>
    <row r="15" spans="1:12" ht="36.75" hidden="1" customHeight="1">
      <c r="A15" s="17"/>
      <c r="B15" s="18" t="s">
        <v>8</v>
      </c>
      <c r="C15" s="8"/>
      <c r="D15" s="8"/>
      <c r="E15" s="8"/>
      <c r="F15" s="8"/>
      <c r="G15" s="11" t="e">
        <f t="shared" si="0"/>
        <v>#DIV/0!</v>
      </c>
      <c r="H15" s="20"/>
      <c r="I15" s="22"/>
      <c r="J15" s="12" t="e">
        <f t="shared" si="1"/>
        <v>#DIV/0!</v>
      </c>
    </row>
    <row r="16" spans="1:12" ht="42" customHeight="1">
      <c r="A16" s="14">
        <v>917</v>
      </c>
      <c r="B16" s="14" t="s">
        <v>15</v>
      </c>
      <c r="C16" s="9">
        <f>15610.7828+25.21838</f>
        <v>15636</v>
      </c>
      <c r="D16" s="10">
        <v>140874</v>
      </c>
      <c r="E16" s="10">
        <f>66912.30253-330.61855-1</f>
        <v>66581</v>
      </c>
      <c r="F16" s="19"/>
      <c r="G16" s="15">
        <f t="shared" si="0"/>
        <v>47.3</v>
      </c>
      <c r="H16" s="10">
        <f>156081-1</f>
        <v>156080</v>
      </c>
      <c r="I16" s="9">
        <f>65074.73739-330.61855</f>
        <v>64744</v>
      </c>
      <c r="J16" s="16">
        <f t="shared" si="1"/>
        <v>41.5</v>
      </c>
    </row>
    <row r="17" spans="1:10" ht="43.5" customHeight="1">
      <c r="A17" s="17">
        <v>920</v>
      </c>
      <c r="B17" s="14" t="s">
        <v>16</v>
      </c>
      <c r="C17" s="9">
        <v>507</v>
      </c>
      <c r="D17" s="10">
        <v>15795</v>
      </c>
      <c r="E17" s="10">
        <v>12535</v>
      </c>
      <c r="F17" s="10"/>
      <c r="G17" s="15">
        <f t="shared" si="0"/>
        <v>79.400000000000006</v>
      </c>
      <c r="H17" s="10">
        <v>16303</v>
      </c>
      <c r="I17" s="9">
        <v>8751</v>
      </c>
      <c r="J17" s="16">
        <f t="shared" si="1"/>
        <v>53.7</v>
      </c>
    </row>
    <row r="18" spans="1:10" ht="56.25">
      <c r="A18" s="17">
        <v>921</v>
      </c>
      <c r="B18" s="14" t="s">
        <v>17</v>
      </c>
      <c r="C18" s="9">
        <v>687</v>
      </c>
      <c r="D18" s="10">
        <v>19520</v>
      </c>
      <c r="E18" s="10">
        <v>10429</v>
      </c>
      <c r="F18" s="19"/>
      <c r="G18" s="15">
        <f>E18/D18*100</f>
        <v>53.4</v>
      </c>
      <c r="H18" s="10">
        <f>20208-1</f>
        <v>20207</v>
      </c>
      <c r="I18" s="9">
        <v>9469</v>
      </c>
      <c r="J18" s="16">
        <f t="shared" si="1"/>
        <v>46.9</v>
      </c>
    </row>
    <row r="19" spans="1:10" ht="37.5">
      <c r="A19" s="17">
        <v>923</v>
      </c>
      <c r="B19" s="14" t="s">
        <v>18</v>
      </c>
      <c r="C19" s="9">
        <v>918</v>
      </c>
      <c r="D19" s="10">
        <v>1888</v>
      </c>
      <c r="E19" s="10">
        <v>1679</v>
      </c>
      <c r="F19" s="10"/>
      <c r="G19" s="15">
        <f t="shared" si="0"/>
        <v>88.9</v>
      </c>
      <c r="H19" s="10">
        <v>2755</v>
      </c>
      <c r="I19" s="9">
        <v>1200</v>
      </c>
      <c r="J19" s="16">
        <f t="shared" si="1"/>
        <v>43.6</v>
      </c>
    </row>
    <row r="20" spans="1:10" s="26" customFormat="1" ht="42.75" customHeight="1">
      <c r="A20" s="29"/>
      <c r="B20" s="30" t="s">
        <v>0</v>
      </c>
      <c r="C20" s="31">
        <f>SUM(C9:C19)-C12</f>
        <v>199733</v>
      </c>
      <c r="D20" s="31">
        <f>SUM(D9:D19)-D12</f>
        <v>1450200</v>
      </c>
      <c r="E20" s="31">
        <f t="shared" ref="E20" si="2">SUM(E9:E19)-E12</f>
        <v>769009</v>
      </c>
      <c r="F20" s="31"/>
      <c r="G20" s="32">
        <f t="shared" si="0"/>
        <v>53</v>
      </c>
      <c r="H20" s="31">
        <f>SUM(H9:H19)-H12</f>
        <v>1645945</v>
      </c>
      <c r="I20" s="31">
        <f>SUM(I9:I19)-I12</f>
        <v>705106</v>
      </c>
      <c r="J20" s="32">
        <f t="shared" si="1"/>
        <v>42.8</v>
      </c>
    </row>
  </sheetData>
  <mergeCells count="12">
    <mergeCell ref="H7:J7"/>
    <mergeCell ref="D1:E1"/>
    <mergeCell ref="H1:J1"/>
    <mergeCell ref="H2:J2"/>
    <mergeCell ref="H3:J3"/>
    <mergeCell ref="H4:J4"/>
    <mergeCell ref="A5:J5"/>
    <mergeCell ref="B6:D6"/>
    <mergeCell ref="A7:A8"/>
    <mergeCell ref="B7:B8"/>
    <mergeCell ref="C7:C8"/>
    <mergeCell ref="D7:G7"/>
  </mergeCells>
  <pageMargins left="0.24" right="0.26" top="0.37" bottom="0.46" header="0.17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01.07.2023</vt:lpstr>
      <vt:lpstr>'01.07.2023'!Область_печати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Базунова</dc:creator>
  <cp:lastModifiedBy>Тананыкина Анна Викторовна</cp:lastModifiedBy>
  <cp:lastPrinted>2023-07-24T06:18:48Z</cp:lastPrinted>
  <dcterms:created xsi:type="dcterms:W3CDTF">2005-11-14T11:57:09Z</dcterms:created>
  <dcterms:modified xsi:type="dcterms:W3CDTF">2023-07-24T06:18:50Z</dcterms:modified>
</cp:coreProperties>
</file>