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170" windowHeight="11520" tabRatio="761"/>
  </bookViews>
  <sheets>
    <sheet name="1" sheetId="98" r:id="rId1"/>
  </sheets>
  <definedNames>
    <definedName name="_xlnm.Print_Area" localSheetId="0">'1'!$A$1:$H$42</definedName>
  </definedNames>
  <calcPr calcId="145621"/>
</workbook>
</file>

<file path=xl/calcChain.xml><?xml version="1.0" encoding="utf-8"?>
<calcChain xmlns="http://schemas.openxmlformats.org/spreadsheetml/2006/main">
  <c r="G33" i="98" l="1"/>
  <c r="G30" i="98" s="1"/>
  <c r="F30" i="98"/>
  <c r="H37" i="98"/>
  <c r="F33" i="98"/>
  <c r="F38" i="98" s="1"/>
  <c r="G38" i="98" l="1"/>
  <c r="H36" i="98"/>
  <c r="H35" i="98"/>
  <c r="H33" i="98"/>
  <c r="H32" i="98"/>
  <c r="H31" i="98"/>
  <c r="H38" i="98" l="1"/>
  <c r="H30" i="98"/>
  <c r="F12" i="98"/>
  <c r="H13" i="98" l="1"/>
  <c r="G14" i="98" l="1"/>
  <c r="G42" i="98" s="1"/>
  <c r="G12" i="98" l="1"/>
  <c r="H12" i="98" s="1"/>
  <c r="H14" i="98"/>
</calcChain>
</file>

<file path=xl/sharedStrings.xml><?xml version="1.0" encoding="utf-8"?>
<sst xmlns="http://schemas.openxmlformats.org/spreadsheetml/2006/main" count="93" uniqueCount="62">
  <si>
    <t>0409</t>
  </si>
  <si>
    <t>Мероприятия в сфере дорожного хозяйства</t>
  </si>
  <si>
    <t>2. Выбытия муниципального дорожного фонда</t>
  </si>
  <si>
    <t>(тыс. руб.)</t>
  </si>
  <si>
    <t>Коды бюджетной классификации расходов</t>
  </si>
  <si>
    <t>%  исполнения</t>
  </si>
  <si>
    <t xml:space="preserve"> РзПР</t>
  </si>
  <si>
    <t xml:space="preserve"> ЦСР</t>
  </si>
  <si>
    <t>наименование ЦСР</t>
  </si>
  <si>
    <t xml:space="preserve"> ВР</t>
  </si>
  <si>
    <t xml:space="preserve"> -</t>
  </si>
  <si>
    <t>(тыс.руб.)</t>
  </si>
  <si>
    <t>Наименование показателя</t>
  </si>
  <si>
    <t>Код бюджетной классификации</t>
  </si>
  <si>
    <t>Плановые назначения</t>
  </si>
  <si>
    <t>% исполнения</t>
  </si>
  <si>
    <t xml:space="preserve">Погашение бюджетных кредитов, полученных городским округом Тольятти из бюджета Самарской области на строительство, реконструкцию, капитальный ремонт, ремонт и содержание автомобильных дорог, капитальный ремонт и ремонт дворовых территорий, прилегающих к многоквартирным домам, проездов к дворовым территориям, прилегающим к многоквартирным домам, а также обслуживание долговых обязательств, связанных с использованием указанных кредитов </t>
  </si>
  <si>
    <t>909 Департамент дорожного хозяйства и транспорта</t>
  </si>
  <si>
    <t>ОТЧЕТ</t>
  </si>
  <si>
    <t xml:space="preserve">об исполнении муниципального дорожного фонда </t>
  </si>
  <si>
    <t>1. Поступления муниципального дорожного фонда</t>
  </si>
  <si>
    <t>Код  дохода</t>
  </si>
  <si>
    <t>Годовой прогноз</t>
  </si>
  <si>
    <t>% испол-нения</t>
  </si>
  <si>
    <t xml:space="preserve">Поступления, всего              </t>
  </si>
  <si>
    <t xml:space="preserve">Доходы, всего                  </t>
  </si>
  <si>
    <t xml:space="preserve">В том числе:                   </t>
  </si>
  <si>
    <t>-доходы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 Федерации</t>
  </si>
  <si>
    <t>Х</t>
  </si>
  <si>
    <t xml:space="preserve"> - денежные средства, внесенные участником конкурса или открытого аукциона в электронной форме, проводимые в целях заключения муниципального контракта, финансируемого за счет бюджетных ассигнований дорожного фонда, в качестве обеспечения заявки на участие в таком конкурсе или аукционе в случае уклонения участника конкурса или аукциона от заключения такого контракта</t>
  </si>
  <si>
    <t>1 08 07173 01 0000 110</t>
  </si>
  <si>
    <t>01 03 01 00 04 0000 710</t>
  </si>
  <si>
    <t>к пояснительной записке</t>
  </si>
  <si>
    <t>1 03 02000 01 0000 110</t>
  </si>
  <si>
    <t xml:space="preserve"> - поступления в виде субсидий из бюджетов  бюджетной системы Российской Федерации на осуществление дорожной деятельности в отношении автомобильных дорог, капитальный ремонт и ремонт дворовых территорий, прилегающих к многоквартирным домам, проездов к дворовым территориям, прилегающим к многоквартирным домам</t>
  </si>
  <si>
    <t xml:space="preserve"> - безвозмездные поступления от физических и юридических лиц на финансовое обеспечение дорожной деятельности, в том числе добровольных пожертвований в отношении автомобильных дорог местного значения городского округа Тольятти</t>
  </si>
  <si>
    <t xml:space="preserve"> - уплата государственной пошлины за выдачу специального разрешения на движение по автомобильным дорогам местного значения городского округа Тольятти транспортных средств, осуществляющих перевозки опасных, тяжеловесных и (или) крупногабаритных грузов</t>
  </si>
  <si>
    <t xml:space="preserve"> - плата за услуги по присоединению объектов дорожного сервиса к автомобильным дорогам местного значения городского округа Тольятти</t>
  </si>
  <si>
    <t>1 13 01530 04 0000 130</t>
  </si>
  <si>
    <t xml:space="preserve">Всего расходов:                                                     </t>
  </si>
  <si>
    <t>15200S3270</t>
  </si>
  <si>
    <t xml:space="preserve"> - плата за возмещение вреда, причиняемого транспортными средствами, осуществляющими перевозки тяжеловесных грузов по автомобильным дорогам местного значения городского округа Тольятти</t>
  </si>
  <si>
    <t xml:space="preserve"> - поступления от уплаты неустоек (штрафов, пеней), а также от возмещения убытков муниципального заказчика администрации городского округа Тольятти, взысканных в связи с нарушением исполнителем (подрядчиком) условий муниципального контракта или иных договоров, финансируемых за счет бюджетных ассигнований дорожного фонда, или в связи с уклонением от заключения таких контрактов или иных договоров</t>
  </si>
  <si>
    <t>Бюджетные кредиты, полученные администрацией городского округа Тольятти из бюджета Самарской области на строительство, реконструкцию, капитальный ремонт, ремонт и содержание автомобильных дорог, капитальный ремонт и ремонт дворовых территорий, прилегающих к многоквартирным домам, проездов к дворовым территориям, прилегающим к многоквартирным домам</t>
  </si>
  <si>
    <t>1 16 11064 01 0000 140</t>
  </si>
  <si>
    <t>2 07 04010 04 0000 150</t>
  </si>
  <si>
    <t>1 16 07010 04 0000 140           1 16 07090 04 0000 140</t>
  </si>
  <si>
    <t>1 16 10062 04 0000 140</t>
  </si>
  <si>
    <t>Бюджетные инвестиции</t>
  </si>
  <si>
    <t>Мероприятия  в рамках подпрограммы «Модернизация и развитие автомобильных дорог общего пользования местного значения городского округа Тольятти на 2021-2025 годы» муниципальной программы «Развитие транспортной системы и дорожного хозяйства городского округа Тольятти на 2021-2025 гг.»</t>
  </si>
  <si>
    <t>152R15394Z</t>
  </si>
  <si>
    <t>2 02 20216 04 0000 150</t>
  </si>
  <si>
    <t>Остаток средств фонда на «01» января 2023 г.</t>
  </si>
  <si>
    <t xml:space="preserve">Утверждено Решением о бюджете городского округа Тольятти на 2023 год </t>
  </si>
  <si>
    <t>Остаток средств фонда на «01»июля 2023 г.</t>
  </si>
  <si>
    <t>Учреждения, осуществляющие деятельность в сфере дорожного хозяйства</t>
  </si>
  <si>
    <t>отчета об исполнении бюджета за I полугодие 2023 года</t>
  </si>
  <si>
    <t>Исполнено на 01.07.2023</t>
  </si>
  <si>
    <t xml:space="preserve">Исполнено на 01.07.2023 </t>
  </si>
  <si>
    <r>
      <t xml:space="preserve">Финансовое обеспечение дорожной деятельности в рамках реализации национального проекта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Безопасные качественные  дороги</t>
    </r>
    <r>
      <rPr>
        <sz val="12"/>
        <color theme="1"/>
        <rFont val="Calibri"/>
        <family val="2"/>
        <charset val="204"/>
      </rPr>
      <t>»</t>
    </r>
  </si>
  <si>
    <t>Приложение № 7</t>
  </si>
  <si>
    <r>
      <t xml:space="preserve">городского округа Тольятти по состоянию на </t>
    </r>
    <r>
      <rPr>
        <u/>
        <sz val="12"/>
        <color theme="1"/>
        <rFont val="Times New Roman"/>
        <family val="1"/>
        <charset val="204"/>
      </rPr>
      <t>" 01 "июля" 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</si>
</sst>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0.0%"/>
  </numFmts>
  <fonts count="1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10"/>
      <color theme="1"/>
      <name val="Arial Cyr"/>
      <charset val="204"/>
    </font>
    <font>
      <sz val="12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0" fontId="1" fillId="0" borderId="0"/>
    <xf numFmtId="0" fontId="7" fillId="0" borderId="0"/>
    <xf numFmtId="9" fontId="2" fillId="0" borderId="0" applyFont="0" applyFill="0" applyBorder="0" applyAlignment="0" applyProtection="0"/>
  </cellStyleXfs>
  <cellXfs count="87">
    <xf numFmtId="0" fontId="0" fillId="0" borderId="0" xfId="0"/>
    <xf numFmtId="0" fontId="5" fillId="0" borderId="0" xfId="0" applyFont="1"/>
    <xf numFmtId="3" fontId="0" fillId="0" borderId="0" xfId="0" applyNumberFormat="1"/>
    <xf numFmtId="0" fontId="10" fillId="0" borderId="0" xfId="0" applyFont="1"/>
    <xf numFmtId="0" fontId="6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167" fontId="6" fillId="0" borderId="2" xfId="7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8" fillId="0" borderId="0" xfId="0" applyFont="1" applyAlignment="1">
      <alignment horizontal="justify" vertical="top" wrapText="1"/>
    </xf>
    <xf numFmtId="167" fontId="6" fillId="0" borderId="5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7" fontId="5" fillId="0" borderId="2" xfId="7" applyNumberFormat="1" applyFont="1" applyFill="1" applyBorder="1" applyAlignment="1">
      <alignment horizontal="center" vertical="center" wrapText="1"/>
    </xf>
    <xf numFmtId="0" fontId="11" fillId="0" borderId="0" xfId="0" applyFont="1"/>
    <xf numFmtId="0" fontId="5" fillId="0" borderId="2" xfId="0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3" fontId="5" fillId="0" borderId="2" xfId="0" applyNumberFormat="1" applyFont="1" applyBorder="1" applyAlignment="1">
      <alignment vertical="center"/>
    </xf>
    <xf numFmtId="0" fontId="9" fillId="0" borderId="0" xfId="0" applyFont="1"/>
    <xf numFmtId="3" fontId="10" fillId="0" borderId="0" xfId="0" applyNumberFormat="1" applyFont="1"/>
    <xf numFmtId="0" fontId="10" fillId="0" borderId="0" xfId="0" applyFont="1" applyAlignment="1">
      <alignment horizontal="center"/>
    </xf>
    <xf numFmtId="3" fontId="6" fillId="0" borderId="5" xfId="0" applyNumberFormat="1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/>
    <xf numFmtId="0" fontId="5" fillId="0" borderId="4" xfId="0" applyFont="1" applyBorder="1"/>
    <xf numFmtId="0" fontId="5" fillId="0" borderId="3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6" xfId="0" applyFont="1" applyBorder="1" applyAlignment="1">
      <alignment horizontal="left" vertical="center" wrapText="1"/>
    </xf>
    <xf numFmtId="0" fontId="13" fillId="0" borderId="0" xfId="0" applyFont="1" applyAlignment="1">
      <alignment horizontal="right"/>
    </xf>
    <xf numFmtId="3" fontId="11" fillId="0" borderId="0" xfId="0" applyNumberFormat="1" applyFont="1"/>
    <xf numFmtId="0" fontId="11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6" fillId="0" borderId="7" xfId="0" applyFont="1" applyBorder="1" applyAlignment="1">
      <alignment horizontal="center"/>
    </xf>
    <xf numFmtId="166" fontId="6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3" fontId="6" fillId="0" borderId="2" xfId="0" applyNumberFormat="1" applyFont="1" applyBorder="1" applyAlignment="1">
      <alignment horizontal="center" wrapText="1"/>
    </xf>
    <xf numFmtId="166" fontId="6" fillId="0" borderId="2" xfId="0" applyNumberFormat="1" applyFont="1" applyBorder="1" applyAlignment="1">
      <alignment horizontal="center" wrapText="1"/>
    </xf>
    <xf numFmtId="0" fontId="5" fillId="0" borderId="3" xfId="0" applyFont="1" applyBorder="1" applyAlignment="1">
      <alignment wrapText="1"/>
    </xf>
    <xf numFmtId="0" fontId="11" fillId="0" borderId="6" xfId="0" applyFont="1" applyBorder="1" applyAlignment="1"/>
    <xf numFmtId="0" fontId="11" fillId="0" borderId="4" xfId="0" applyFont="1" applyBorder="1" applyAlignment="1"/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4" fillId="0" borderId="3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13" fillId="0" borderId="3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3" fontId="5" fillId="0" borderId="2" xfId="0" applyNumberFormat="1" applyFont="1" applyBorder="1" applyAlignment="1">
      <alignment horizontal="center" wrapText="1"/>
    </xf>
    <xf numFmtId="166" fontId="5" fillId="0" borderId="2" xfId="0" applyNumberFormat="1" applyFont="1" applyBorder="1" applyAlignment="1">
      <alignment horizontal="center" wrapText="1"/>
    </xf>
    <xf numFmtId="49" fontId="5" fillId="0" borderId="2" xfId="0" applyNumberFormat="1" applyFont="1" applyBorder="1" applyAlignment="1">
      <alignment wrapText="1"/>
    </xf>
    <xf numFmtId="0" fontId="11" fillId="0" borderId="2" xfId="0" applyFont="1" applyBorder="1" applyAlignment="1"/>
    <xf numFmtId="49" fontId="5" fillId="0" borderId="3" xfId="0" applyNumberFormat="1" applyFont="1" applyBorder="1" applyAlignment="1">
      <alignment horizontal="center" wrapText="1"/>
    </xf>
    <xf numFmtId="49" fontId="5" fillId="0" borderId="4" xfId="0" applyNumberFormat="1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/>
    <xf numFmtId="0" fontId="5" fillId="0" borderId="6" xfId="0" applyFont="1" applyBorder="1" applyAlignment="1">
      <alignment wrapText="1"/>
    </xf>
    <xf numFmtId="0" fontId="5" fillId="0" borderId="4" xfId="0" applyFont="1" applyBorder="1" applyAlignment="1">
      <alignment wrapText="1"/>
    </xf>
  </cellXfs>
  <cellStyles count="8">
    <cellStyle name="Обычный" xfId="0" builtinId="0"/>
    <cellStyle name="Обычный 2" xfId="1"/>
    <cellStyle name="Обычный 3" xfId="4"/>
    <cellStyle name="Обычный 4" xfId="5"/>
    <cellStyle name="Обычный 5" xfId="6"/>
    <cellStyle name="Процентный" xfId="7" builtinId="5"/>
    <cellStyle name="Тысячи [0]_Лист1" xfId="2"/>
    <cellStyle name="Тысячи_Лист1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  <color rgb="FFFFFFCC"/>
      <color rgb="FFFFCCFF"/>
      <color rgb="FFCCFFFF"/>
      <color rgb="FFCCFFCC"/>
      <color rgb="FFFFFF99"/>
      <color rgb="FF00FF00"/>
      <color rgb="FF66FFFF"/>
      <color rgb="FFCCCCFF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view="pageBreakPreview" zoomScaleNormal="100" zoomScaleSheetLayoutView="100" workbookViewId="0">
      <selection sqref="A1:H43"/>
    </sheetView>
  </sheetViews>
  <sheetFormatPr defaultColWidth="9.140625" defaultRowHeight="12.75" x14ac:dyDescent="0.2"/>
  <cols>
    <col min="1" max="1" width="8.28515625" customWidth="1"/>
    <col min="2" max="2" width="13" customWidth="1"/>
    <col min="3" max="3" width="45.5703125" customWidth="1"/>
    <col min="4" max="4" width="20.28515625" customWidth="1"/>
    <col min="5" max="5" width="9" customWidth="1"/>
    <col min="6" max="6" width="19.42578125" customWidth="1"/>
    <col min="7" max="7" width="18.5703125" customWidth="1"/>
    <col min="8" max="8" width="13" customWidth="1"/>
    <col min="10" max="10" width="69.28515625" customWidth="1"/>
  </cols>
  <sheetData>
    <row r="1" spans="1:12" x14ac:dyDescent="0.2">
      <c r="A1" s="14"/>
      <c r="B1" s="14"/>
      <c r="C1" s="14"/>
      <c r="D1" s="14"/>
      <c r="E1" s="51"/>
      <c r="F1" s="51"/>
      <c r="G1" s="51"/>
      <c r="H1" s="51" t="s">
        <v>60</v>
      </c>
    </row>
    <row r="2" spans="1:12" x14ac:dyDescent="0.2">
      <c r="A2" s="14"/>
      <c r="B2" s="14"/>
      <c r="C2" s="14"/>
      <c r="D2" s="14"/>
      <c r="E2" s="51"/>
      <c r="F2" s="51"/>
      <c r="G2" s="51"/>
      <c r="H2" s="51" t="s">
        <v>32</v>
      </c>
    </row>
    <row r="3" spans="1:12" x14ac:dyDescent="0.2">
      <c r="A3" s="14"/>
      <c r="B3" s="14"/>
      <c r="C3" s="14"/>
      <c r="D3" s="14"/>
      <c r="E3" s="51"/>
      <c r="F3" s="52"/>
      <c r="G3" s="51"/>
      <c r="H3" s="51" t="s">
        <v>56</v>
      </c>
    </row>
    <row r="4" spans="1:12" x14ac:dyDescent="0.2">
      <c r="A4" s="14"/>
      <c r="B4" s="14"/>
      <c r="C4" s="14"/>
      <c r="D4" s="14"/>
      <c r="E4" s="51"/>
      <c r="F4" s="51"/>
      <c r="G4" s="51"/>
      <c r="H4" s="51"/>
    </row>
    <row r="5" spans="1:12" ht="15.75" x14ac:dyDescent="0.25">
      <c r="A5" s="28" t="s">
        <v>18</v>
      </c>
      <c r="B5" s="28"/>
      <c r="C5" s="28"/>
      <c r="D5" s="28"/>
      <c r="E5" s="28"/>
      <c r="F5" s="53"/>
      <c r="G5" s="53"/>
      <c r="H5" s="14"/>
    </row>
    <row r="6" spans="1:12" ht="15.75" x14ac:dyDescent="0.25">
      <c r="A6" s="54" t="s">
        <v>19</v>
      </c>
      <c r="B6" s="54"/>
      <c r="C6" s="54"/>
      <c r="D6" s="54"/>
      <c r="E6" s="54"/>
      <c r="F6" s="53"/>
      <c r="G6" s="53"/>
      <c r="H6" s="14"/>
    </row>
    <row r="7" spans="1:12" ht="15.75" x14ac:dyDescent="0.25">
      <c r="A7" s="54" t="s">
        <v>61</v>
      </c>
      <c r="B7" s="54"/>
      <c r="C7" s="54"/>
      <c r="D7" s="54"/>
      <c r="E7" s="54"/>
      <c r="F7" s="53"/>
      <c r="G7" s="53"/>
      <c r="H7" s="14"/>
    </row>
    <row r="8" spans="1:12" ht="15.75" x14ac:dyDescent="0.25">
      <c r="A8" s="55"/>
      <c r="B8" s="55"/>
      <c r="C8" s="55"/>
      <c r="D8" s="55"/>
      <c r="E8" s="55"/>
      <c r="F8" s="14"/>
      <c r="G8" s="14"/>
      <c r="H8" s="14"/>
    </row>
    <row r="9" spans="1:12" ht="26.25" customHeight="1" x14ac:dyDescent="0.2">
      <c r="A9" s="56" t="s">
        <v>20</v>
      </c>
      <c r="B9" s="57"/>
      <c r="C9" s="57"/>
      <c r="D9" s="57"/>
      <c r="E9" s="57"/>
      <c r="F9" s="57"/>
      <c r="G9" s="57"/>
      <c r="H9" s="57"/>
    </row>
    <row r="10" spans="1:12" ht="15.75" x14ac:dyDescent="0.25">
      <c r="A10" s="58"/>
      <c r="B10" s="58"/>
      <c r="C10" s="58"/>
      <c r="D10" s="58"/>
      <c r="E10" s="58"/>
      <c r="F10" s="58"/>
      <c r="G10" s="58"/>
      <c r="H10" s="25" t="s">
        <v>3</v>
      </c>
      <c r="I10" s="8"/>
      <c r="J10" s="8"/>
      <c r="K10" s="8"/>
      <c r="L10" s="8"/>
    </row>
    <row r="11" spans="1:12" ht="31.5" customHeight="1" x14ac:dyDescent="0.2">
      <c r="A11" s="31" t="s">
        <v>12</v>
      </c>
      <c r="B11" s="34"/>
      <c r="C11" s="32"/>
      <c r="D11" s="31" t="s">
        <v>21</v>
      </c>
      <c r="E11" s="32"/>
      <c r="F11" s="24" t="s">
        <v>22</v>
      </c>
      <c r="G11" s="24" t="s">
        <v>57</v>
      </c>
      <c r="H11" s="59" t="s">
        <v>23</v>
      </c>
    </row>
    <row r="12" spans="1:12" ht="15.75" customHeight="1" x14ac:dyDescent="0.25">
      <c r="A12" s="60" t="s">
        <v>24</v>
      </c>
      <c r="B12" s="61"/>
      <c r="C12" s="62"/>
      <c r="D12" s="63"/>
      <c r="E12" s="64"/>
      <c r="F12" s="65">
        <f>F14+F13</f>
        <v>96026</v>
      </c>
      <c r="G12" s="65">
        <f>G14+G13</f>
        <v>61193</v>
      </c>
      <c r="H12" s="66">
        <f>G12/F12*100</f>
        <v>63.725449357465692</v>
      </c>
    </row>
    <row r="13" spans="1:12" ht="15.75" customHeight="1" x14ac:dyDescent="0.25">
      <c r="A13" s="67" t="s">
        <v>52</v>
      </c>
      <c r="B13" s="68"/>
      <c r="C13" s="69"/>
      <c r="D13" s="70"/>
      <c r="E13" s="71"/>
      <c r="F13" s="65">
        <v>27221</v>
      </c>
      <c r="G13" s="65">
        <v>27221</v>
      </c>
      <c r="H13" s="66">
        <f>G13/F13*100</f>
        <v>100</v>
      </c>
      <c r="I13" s="2"/>
    </row>
    <row r="14" spans="1:12" ht="15.75" customHeight="1" x14ac:dyDescent="0.25">
      <c r="A14" s="60" t="s">
        <v>25</v>
      </c>
      <c r="B14" s="61"/>
      <c r="C14" s="62"/>
      <c r="D14" s="63"/>
      <c r="E14" s="64"/>
      <c r="F14" s="65">
        <v>68805</v>
      </c>
      <c r="G14" s="65">
        <f>G16+G17+G18+G21+G22+G24</f>
        <v>33972</v>
      </c>
      <c r="H14" s="66">
        <f>G14/F14*100</f>
        <v>49.374318726836712</v>
      </c>
    </row>
    <row r="15" spans="1:12" ht="15.75" customHeight="1" x14ac:dyDescent="0.25">
      <c r="A15" s="72" t="s">
        <v>26</v>
      </c>
      <c r="B15" s="73"/>
      <c r="C15" s="74"/>
      <c r="D15" s="75"/>
      <c r="E15" s="76"/>
      <c r="F15" s="77"/>
      <c r="G15" s="77"/>
      <c r="H15" s="78"/>
    </row>
    <row r="16" spans="1:12" ht="66" customHeight="1" x14ac:dyDescent="0.25">
      <c r="A16" s="79" t="s">
        <v>27</v>
      </c>
      <c r="B16" s="80"/>
      <c r="C16" s="80"/>
      <c r="D16" s="81" t="s">
        <v>33</v>
      </c>
      <c r="E16" s="82"/>
      <c r="F16" s="77" t="s">
        <v>28</v>
      </c>
      <c r="G16" s="77">
        <v>32363</v>
      </c>
      <c r="H16" s="77" t="s">
        <v>28</v>
      </c>
    </row>
    <row r="17" spans="1:10" ht="66" customHeight="1" x14ac:dyDescent="0.25">
      <c r="A17" s="83" t="s">
        <v>41</v>
      </c>
      <c r="B17" s="84"/>
      <c r="C17" s="84"/>
      <c r="D17" s="81" t="s">
        <v>44</v>
      </c>
      <c r="E17" s="82"/>
      <c r="F17" s="77" t="s">
        <v>28</v>
      </c>
      <c r="G17" s="77">
        <v>438</v>
      </c>
      <c r="H17" s="77" t="s">
        <v>28</v>
      </c>
    </row>
    <row r="18" spans="1:10" ht="81" customHeight="1" x14ac:dyDescent="0.25">
      <c r="A18" s="83" t="s">
        <v>36</v>
      </c>
      <c r="B18" s="80"/>
      <c r="C18" s="80"/>
      <c r="D18" s="81" t="s">
        <v>30</v>
      </c>
      <c r="E18" s="82"/>
      <c r="F18" s="77" t="s">
        <v>28</v>
      </c>
      <c r="G18" s="77">
        <v>-2</v>
      </c>
      <c r="H18" s="77" t="s">
        <v>28</v>
      </c>
    </row>
    <row r="19" spans="1:10" ht="49.5" customHeight="1" x14ac:dyDescent="0.25">
      <c r="A19" s="67" t="s">
        <v>37</v>
      </c>
      <c r="B19" s="85"/>
      <c r="C19" s="86"/>
      <c r="D19" s="81" t="s">
        <v>38</v>
      </c>
      <c r="E19" s="82"/>
      <c r="F19" s="77" t="s">
        <v>28</v>
      </c>
      <c r="G19" s="77">
        <v>0</v>
      </c>
      <c r="H19" s="77" t="s">
        <v>28</v>
      </c>
    </row>
    <row r="20" spans="1:10" ht="67.5" customHeight="1" x14ac:dyDescent="0.25">
      <c r="A20" s="67" t="s">
        <v>35</v>
      </c>
      <c r="B20" s="85"/>
      <c r="C20" s="86"/>
      <c r="D20" s="81" t="s">
        <v>45</v>
      </c>
      <c r="E20" s="82"/>
      <c r="F20" s="77" t="s">
        <v>28</v>
      </c>
      <c r="G20" s="77">
        <v>0</v>
      </c>
      <c r="H20" s="77" t="s">
        <v>28</v>
      </c>
      <c r="J20" s="9"/>
    </row>
    <row r="21" spans="1:10" ht="113.25" customHeight="1" x14ac:dyDescent="0.25">
      <c r="A21" s="83" t="s">
        <v>42</v>
      </c>
      <c r="B21" s="80"/>
      <c r="C21" s="80"/>
      <c r="D21" s="81" t="s">
        <v>46</v>
      </c>
      <c r="E21" s="82"/>
      <c r="F21" s="77" t="s">
        <v>28</v>
      </c>
      <c r="G21" s="77">
        <v>1173</v>
      </c>
      <c r="H21" s="77" t="s">
        <v>28</v>
      </c>
    </row>
    <row r="22" spans="1:10" ht="114" customHeight="1" x14ac:dyDescent="0.25">
      <c r="A22" s="67" t="s">
        <v>29</v>
      </c>
      <c r="B22" s="85"/>
      <c r="C22" s="86"/>
      <c r="D22" s="81" t="s">
        <v>47</v>
      </c>
      <c r="E22" s="82"/>
      <c r="F22" s="77" t="s">
        <v>28</v>
      </c>
      <c r="G22" s="77">
        <v>0</v>
      </c>
      <c r="H22" s="77" t="s">
        <v>28</v>
      </c>
    </row>
    <row r="23" spans="1:10" ht="96.75" customHeight="1" x14ac:dyDescent="0.25">
      <c r="A23" s="67" t="s">
        <v>34</v>
      </c>
      <c r="B23" s="85"/>
      <c r="C23" s="86"/>
      <c r="D23" s="81" t="s">
        <v>51</v>
      </c>
      <c r="E23" s="82"/>
      <c r="F23" s="77" t="s">
        <v>28</v>
      </c>
      <c r="G23" s="77">
        <v>0</v>
      </c>
      <c r="H23" s="77" t="s">
        <v>28</v>
      </c>
    </row>
    <row r="24" spans="1:10" ht="96.75" customHeight="1" x14ac:dyDescent="0.25">
      <c r="A24" s="83" t="s">
        <v>43</v>
      </c>
      <c r="B24" s="80"/>
      <c r="C24" s="80"/>
      <c r="D24" s="81" t="s">
        <v>31</v>
      </c>
      <c r="E24" s="82"/>
      <c r="F24" s="77" t="s">
        <v>28</v>
      </c>
      <c r="G24" s="77">
        <v>0</v>
      </c>
      <c r="H24" s="77" t="s">
        <v>28</v>
      </c>
    </row>
    <row r="25" spans="1:10" x14ac:dyDescent="0.2">
      <c r="A25" s="14"/>
      <c r="B25" s="14"/>
      <c r="C25" s="14"/>
      <c r="D25" s="14"/>
      <c r="E25" s="14"/>
      <c r="F25" s="14"/>
      <c r="G25" s="14"/>
      <c r="H25" s="14"/>
    </row>
    <row r="26" spans="1:10" ht="15.75" x14ac:dyDescent="0.25">
      <c r="A26" s="28" t="s">
        <v>2</v>
      </c>
      <c r="B26" s="28"/>
      <c r="C26" s="28"/>
      <c r="D26" s="28"/>
      <c r="E26" s="28"/>
      <c r="F26" s="28"/>
      <c r="G26" s="28"/>
      <c r="H26" s="28"/>
    </row>
    <row r="27" spans="1:10" ht="15" x14ac:dyDescent="0.25">
      <c r="A27" s="33" t="s">
        <v>3</v>
      </c>
      <c r="B27" s="33"/>
      <c r="C27" s="33"/>
      <c r="D27" s="33"/>
      <c r="E27" s="33"/>
      <c r="F27" s="33"/>
      <c r="G27" s="33"/>
      <c r="H27" s="33"/>
    </row>
    <row r="28" spans="1:10" ht="35.450000000000003" customHeight="1" x14ac:dyDescent="0.2">
      <c r="A28" s="31" t="s">
        <v>4</v>
      </c>
      <c r="B28" s="34"/>
      <c r="C28" s="34"/>
      <c r="D28" s="34"/>
      <c r="E28" s="32"/>
      <c r="F28" s="29" t="s">
        <v>53</v>
      </c>
      <c r="G28" s="29" t="s">
        <v>58</v>
      </c>
      <c r="H28" s="29" t="s">
        <v>5</v>
      </c>
    </row>
    <row r="29" spans="1:10" ht="60.75" customHeight="1" x14ac:dyDescent="0.2">
      <c r="A29" s="4" t="s">
        <v>6</v>
      </c>
      <c r="B29" s="4" t="s">
        <v>7</v>
      </c>
      <c r="C29" s="31" t="s">
        <v>8</v>
      </c>
      <c r="D29" s="32"/>
      <c r="E29" s="4" t="s">
        <v>9</v>
      </c>
      <c r="F29" s="30"/>
      <c r="G29" s="30"/>
      <c r="H29" s="30"/>
    </row>
    <row r="30" spans="1:10" ht="21.75" customHeight="1" x14ac:dyDescent="0.2">
      <c r="A30" s="35" t="s">
        <v>17</v>
      </c>
      <c r="B30" s="50"/>
      <c r="C30" s="50"/>
      <c r="D30" s="50"/>
      <c r="E30" s="27"/>
      <c r="F30" s="21">
        <f>SUM(F31:F37)</f>
        <v>96026</v>
      </c>
      <c r="G30" s="21">
        <f>SUM(G31:G37)</f>
        <v>36606</v>
      </c>
      <c r="H30" s="10">
        <f t="shared" ref="H30:H38" si="0">G30/F30</f>
        <v>0.38120925582654697</v>
      </c>
    </row>
    <row r="31" spans="1:10" ht="21.75" customHeight="1" x14ac:dyDescent="0.2">
      <c r="A31" s="11" t="s">
        <v>0</v>
      </c>
      <c r="B31" s="12">
        <v>1510004180</v>
      </c>
      <c r="C31" s="26" t="s">
        <v>1</v>
      </c>
      <c r="D31" s="27"/>
      <c r="E31" s="5">
        <v>240</v>
      </c>
      <c r="F31" s="22">
        <v>847</v>
      </c>
      <c r="G31" s="22"/>
      <c r="H31" s="13">
        <f t="shared" si="0"/>
        <v>0</v>
      </c>
    </row>
    <row r="32" spans="1:10" ht="21.75" customHeight="1" x14ac:dyDescent="0.2">
      <c r="A32" s="11" t="s">
        <v>0</v>
      </c>
      <c r="B32" s="12">
        <v>1520004100</v>
      </c>
      <c r="C32" s="26" t="s">
        <v>48</v>
      </c>
      <c r="D32" s="27"/>
      <c r="E32" s="5">
        <v>410</v>
      </c>
      <c r="F32" s="22">
        <v>10000</v>
      </c>
      <c r="G32" s="22"/>
      <c r="H32" s="13">
        <f t="shared" si="0"/>
        <v>0</v>
      </c>
    </row>
    <row r="33" spans="1:8" ht="96.75" customHeight="1" x14ac:dyDescent="0.2">
      <c r="A33" s="11" t="s">
        <v>0</v>
      </c>
      <c r="B33" s="12" t="s">
        <v>40</v>
      </c>
      <c r="C33" s="26" t="s">
        <v>49</v>
      </c>
      <c r="D33" s="27"/>
      <c r="E33" s="12">
        <v>240</v>
      </c>
      <c r="F33" s="22">
        <f>10652+7379</f>
        <v>18031</v>
      </c>
      <c r="G33" s="22">
        <f>1229+7379</f>
        <v>8608</v>
      </c>
      <c r="H33" s="13">
        <f t="shared" si="0"/>
        <v>0.47740003327602465</v>
      </c>
    </row>
    <row r="34" spans="1:8" ht="26.25" customHeight="1" x14ac:dyDescent="0.2">
      <c r="A34" s="11" t="s">
        <v>0</v>
      </c>
      <c r="B34" s="12" t="s">
        <v>40</v>
      </c>
      <c r="C34" s="26" t="s">
        <v>48</v>
      </c>
      <c r="D34" s="27"/>
      <c r="E34" s="12">
        <v>410</v>
      </c>
      <c r="F34" s="22">
        <v>6380</v>
      </c>
      <c r="G34" s="22"/>
      <c r="H34" s="13"/>
    </row>
    <row r="35" spans="1:8" ht="60.75" customHeight="1" x14ac:dyDescent="0.2">
      <c r="A35" s="11" t="s">
        <v>0</v>
      </c>
      <c r="B35" s="12" t="s">
        <v>50</v>
      </c>
      <c r="C35" s="26" t="s">
        <v>59</v>
      </c>
      <c r="D35" s="27"/>
      <c r="E35" s="12">
        <v>240</v>
      </c>
      <c r="F35" s="22">
        <v>43100</v>
      </c>
      <c r="G35" s="23">
        <v>27998</v>
      </c>
      <c r="H35" s="13">
        <f t="shared" si="0"/>
        <v>0.64960556844547568</v>
      </c>
    </row>
    <row r="36" spans="1:8" ht="60.75" customHeight="1" x14ac:dyDescent="0.2">
      <c r="A36" s="11" t="s">
        <v>0</v>
      </c>
      <c r="B36" s="12">
        <v>1540004180</v>
      </c>
      <c r="C36" s="26" t="s">
        <v>1</v>
      </c>
      <c r="D36" s="27"/>
      <c r="E36" s="12">
        <v>240</v>
      </c>
      <c r="F36" s="23">
        <v>4783</v>
      </c>
      <c r="G36" s="23"/>
      <c r="H36" s="13">
        <f t="shared" si="0"/>
        <v>0</v>
      </c>
    </row>
    <row r="37" spans="1:8" ht="60.75" customHeight="1" x14ac:dyDescent="0.2">
      <c r="A37" s="11" t="s">
        <v>0</v>
      </c>
      <c r="B37" s="12">
        <v>1540012180</v>
      </c>
      <c r="C37" s="26" t="s">
        <v>55</v>
      </c>
      <c r="D37" s="27"/>
      <c r="E37" s="12">
        <v>240</v>
      </c>
      <c r="F37" s="23">
        <v>12885</v>
      </c>
      <c r="G37" s="23"/>
      <c r="H37" s="13">
        <f t="shared" si="0"/>
        <v>0</v>
      </c>
    </row>
    <row r="38" spans="1:8" ht="18" customHeight="1" x14ac:dyDescent="0.2">
      <c r="A38" s="35" t="s">
        <v>39</v>
      </c>
      <c r="B38" s="36"/>
      <c r="C38" s="36"/>
      <c r="D38" s="37"/>
      <c r="E38" s="6"/>
      <c r="F38" s="24">
        <f>SUM(F31:F37)</f>
        <v>96026</v>
      </c>
      <c r="G38" s="24">
        <f>SUM(G31:G36)</f>
        <v>36606</v>
      </c>
      <c r="H38" s="7">
        <f t="shared" si="0"/>
        <v>0.38120925582654697</v>
      </c>
    </row>
    <row r="39" spans="1:8" ht="15" x14ac:dyDescent="0.25">
      <c r="A39" s="14"/>
      <c r="B39" s="14"/>
      <c r="C39" s="14"/>
      <c r="D39" s="14"/>
      <c r="E39" s="14"/>
      <c r="F39" s="14"/>
      <c r="G39" s="14"/>
      <c r="H39" s="25" t="s">
        <v>11</v>
      </c>
    </row>
    <row r="40" spans="1:8" ht="31.5" x14ac:dyDescent="0.25">
      <c r="A40" s="45" t="s">
        <v>12</v>
      </c>
      <c r="B40" s="46"/>
      <c r="C40" s="47"/>
      <c r="D40" s="48" t="s">
        <v>13</v>
      </c>
      <c r="E40" s="49"/>
      <c r="F40" s="12" t="s">
        <v>14</v>
      </c>
      <c r="G40" s="12" t="s">
        <v>57</v>
      </c>
      <c r="H40" s="12" t="s">
        <v>15</v>
      </c>
    </row>
    <row r="41" spans="1:8" ht="129" customHeight="1" x14ac:dyDescent="0.25">
      <c r="A41" s="41" t="s">
        <v>16</v>
      </c>
      <c r="B41" s="42"/>
      <c r="C41" s="43"/>
      <c r="D41" s="44"/>
      <c r="E41" s="44"/>
      <c r="F41" s="15" t="s">
        <v>10</v>
      </c>
      <c r="G41" s="15" t="s">
        <v>10</v>
      </c>
      <c r="H41" s="15" t="s">
        <v>10</v>
      </c>
    </row>
    <row r="42" spans="1:8" ht="24" customHeight="1" x14ac:dyDescent="0.25">
      <c r="A42" s="38" t="s">
        <v>54</v>
      </c>
      <c r="B42" s="38"/>
      <c r="C42" s="38"/>
      <c r="D42" s="39"/>
      <c r="E42" s="40"/>
      <c r="F42" s="16"/>
      <c r="G42" s="16">
        <f>F13+G14-G38</f>
        <v>24587</v>
      </c>
      <c r="H42" s="17"/>
    </row>
    <row r="43" spans="1:8" x14ac:dyDescent="0.2">
      <c r="A43" s="14"/>
      <c r="B43" s="14"/>
      <c r="C43" s="14"/>
      <c r="D43" s="14"/>
      <c r="E43" s="14"/>
      <c r="F43" s="14"/>
      <c r="G43" s="14"/>
      <c r="H43" s="14"/>
    </row>
    <row r="44" spans="1:8" ht="15.75" x14ac:dyDescent="0.25">
      <c r="A44" s="1"/>
      <c r="B44" s="1"/>
      <c r="C44" s="1"/>
      <c r="D44" s="18"/>
      <c r="E44" s="3"/>
      <c r="F44" s="19"/>
      <c r="G44" s="20"/>
    </row>
    <row r="45" spans="1:8" ht="15.75" x14ac:dyDescent="0.25">
      <c r="A45" s="1"/>
      <c r="B45" s="1"/>
      <c r="C45" s="1"/>
      <c r="D45" s="1"/>
      <c r="F45" s="2"/>
    </row>
    <row r="46" spans="1:8" ht="15.75" x14ac:dyDescent="0.25">
      <c r="A46" s="1"/>
      <c r="B46" s="1"/>
      <c r="C46" s="1"/>
      <c r="D46" s="1"/>
    </row>
  </sheetData>
  <mergeCells count="54">
    <mergeCell ref="A38:D38"/>
    <mergeCell ref="A42:C42"/>
    <mergeCell ref="D42:E42"/>
    <mergeCell ref="A23:C23"/>
    <mergeCell ref="D23:E23"/>
    <mergeCell ref="A41:C41"/>
    <mergeCell ref="D41:E41"/>
    <mergeCell ref="A40:C40"/>
    <mergeCell ref="D40:E40"/>
    <mergeCell ref="C37:D37"/>
    <mergeCell ref="A30:E30"/>
    <mergeCell ref="C31:D31"/>
    <mergeCell ref="C32:D32"/>
    <mergeCell ref="C33:D33"/>
    <mergeCell ref="C35:D35"/>
    <mergeCell ref="C36:D36"/>
    <mergeCell ref="D12:E12"/>
    <mergeCell ref="A14:C14"/>
    <mergeCell ref="A15:C15"/>
    <mergeCell ref="A16:C16"/>
    <mergeCell ref="D16:E16"/>
    <mergeCell ref="A13:C13"/>
    <mergeCell ref="A17:C17"/>
    <mergeCell ref="F28:F29"/>
    <mergeCell ref="G28:G29"/>
    <mergeCell ref="H28:H29"/>
    <mergeCell ref="C29:D29"/>
    <mergeCell ref="A27:H27"/>
    <mergeCell ref="A28:E28"/>
    <mergeCell ref="D17:E17"/>
    <mergeCell ref="A18:C18"/>
    <mergeCell ref="D18:E18"/>
    <mergeCell ref="A21:C21"/>
    <mergeCell ref="D21:E21"/>
    <mergeCell ref="A20:C20"/>
    <mergeCell ref="D20:E20"/>
    <mergeCell ref="A19:C19"/>
    <mergeCell ref="D19:E19"/>
    <mergeCell ref="C34:D34"/>
    <mergeCell ref="A5:G5"/>
    <mergeCell ref="A6:G6"/>
    <mergeCell ref="A7:G7"/>
    <mergeCell ref="A10:G10"/>
    <mergeCell ref="A26:H26"/>
    <mergeCell ref="A11:C11"/>
    <mergeCell ref="D11:E11"/>
    <mergeCell ref="A12:C12"/>
    <mergeCell ref="D14:E14"/>
    <mergeCell ref="D15:E15"/>
    <mergeCell ref="A9:H9"/>
    <mergeCell ref="D24:E24"/>
    <mergeCell ref="A24:C24"/>
    <mergeCell ref="A22:C22"/>
    <mergeCell ref="D22:E22"/>
  </mergeCells>
  <pageMargins left="0.39370078740157483" right="0.27559055118110237" top="0.51181102362204722" bottom="0.27559055118110237" header="0.23622047244094491" footer="0.15748031496062992"/>
  <pageSetup paperSize="9" scale="67" orientation="portrait" r:id="rId1"/>
  <headerFooter differentFirst="1">
    <oddHeader>&amp;C&amp;P</oddHeader>
  </headerFooter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Бедункович Марина Александровна</cp:lastModifiedBy>
  <cp:lastPrinted>2023-07-18T04:47:12Z</cp:lastPrinted>
  <dcterms:created xsi:type="dcterms:W3CDTF">1999-06-18T11:49:53Z</dcterms:created>
  <dcterms:modified xsi:type="dcterms:W3CDTF">2023-07-18T06:53:33Z</dcterms:modified>
</cp:coreProperties>
</file>