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580" activeTab="0"/>
  </bookViews>
  <sheets>
    <sheet name="Прил6" sheetId="1" r:id="rId1"/>
  </sheets>
  <definedNames>
    <definedName name="_xlnm.Print_Titles" localSheetId="0">'Прил6'!$7:$7</definedName>
    <definedName name="_xlnm.Print_Area" localSheetId="0">'Прил6'!$A$1:$E$30</definedName>
  </definedNames>
  <calcPr fullCalcOnLoad="1"/>
</workbook>
</file>

<file path=xl/sharedStrings.xml><?xml version="1.0" encoding="utf-8"?>
<sst xmlns="http://schemas.openxmlformats.org/spreadsheetml/2006/main" count="56" uniqueCount="56">
  <si>
    <t>Код</t>
  </si>
  <si>
    <t>01 00 00 00 00 0000 000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</si>
  <si>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</si>
  <si>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</si>
  <si>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</si>
  <si>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</si>
  <si>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</si>
  <si>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</si>
  <si>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</si>
  <si>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</si>
  <si>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</si>
  <si>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</si>
  <si>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</si>
  <si>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</si>
  <si>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</si>
  <si>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</si>
  <si>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</si>
  <si>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</si>
  <si>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</si>
  <si>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</si>
  <si>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</si>
  <si>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</si>
  <si>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01 06 00 00 00 0000 000</t>
  </si>
  <si>
    <t>Иные источники внутреннего финансирования дефицитов бюджетов</t>
  </si>
  <si>
    <t>01 06 01 00 00 0000 000</t>
  </si>
  <si>
    <t xml:space="preserve">Акции и иные формы участия в капитале, находящиеся в государственной и муниципальной собственности 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</si>
  <si>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</si>
  <si>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</si>
  <si>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ИСТОЧНИКИ ВНУТРЕННЕГО ФИНАНСИРОВАНИЯ ДЕФИЦИТОВ БЮДЖЕТОВ</t>
  </si>
  <si>
    <t>01 02 00 00 04 0000 710</t>
  </si>
  <si>
    <t>Получение кредитов от кредитных организаций бюджетом городского округа в валюте Российской Федерации</t>
  </si>
  <si>
    <t>01 02 00 00 04 0000 810</t>
  </si>
  <si>
    <t>Погашение бюджетом городского округа кредитов от кредитных организаций в валюте Российской Федерации</t>
  </si>
  <si>
    <t>01 05 02 01 04 0000 510</t>
  </si>
  <si>
    <t>Увеличение прочих остатков денежных средств бюджета городского округа</t>
  </si>
  <si>
    <t>01 05 02 01 04 0000 610</t>
  </si>
  <si>
    <t>Уменьшение прочих остатков денежных средств бюджета городского округа</t>
  </si>
  <si>
    <t>01 06 01 00 04 0000 630</t>
  </si>
  <si>
    <t>Средства от продажи акций и иных форм участия в капитале, находящихся в собственности городского округа</t>
  </si>
  <si>
    <t xml:space="preserve">Наименование кода группы, подгруппы, статьи, вида источника финансирования дефицита бюджета городского округа, кода классификации операций сектора государственного управления, относящихся к источникам финансирования дефицита бюджета городского округа  </t>
  </si>
  <si>
    <t xml:space="preserve">                                                                                                   к решению Думы </t>
  </si>
  <si>
    <t>2012 год</t>
  </si>
  <si>
    <t>2013 год</t>
  </si>
  <si>
    <t>2011 год</t>
  </si>
  <si>
    <t>Источники внутреннего финансирования дефицита бюджета
 городского округа Тольятти на 2011 год и на плановый период 2012 и 2013 годов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</si>
  <si>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</si>
  <si>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</si>
  <si>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</si>
  <si>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</si>
  <si>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01 03 00 00 04 0000 710</t>
  </si>
  <si>
    <t>Получение кредитов от других бюджетов бюджетной системы Российской Федерации бюджетом городского округа в валюте  Российской Федерации</t>
  </si>
  <si>
    <t xml:space="preserve">                                                                                                    Приложение №2 </t>
  </si>
  <si>
    <t xml:space="preserve">                                                                                          01.12.2010 № ______</t>
  </si>
  <si>
    <t>(тыс.руб.)</t>
  </si>
  <si>
    <t>И.о.председателя Думы 
городского округа</t>
  </si>
  <si>
    <t>В.И.Дуцев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</si>
</sst>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#,##0.0_ ;\-#,##0.0\ "/>
    <numFmt numFmtId="166" formatCode="0.0"/>
    <numFmt numFmtId="167" formatCode="0.0%"/>
    <numFmt numFmtId="168" formatCode="0.000"/>
    <numFmt numFmtId="169" formatCode="#,##0\ &quot;руб.&quot;;\-#,##0\ &quot;руб.&quot;"/>
    <numFmt numFmtId="170" formatCode="#,##0\ &quot;руб.&quot;;[Red]\-#,##0\ &quot;руб.&quot;"/>
    <numFmt numFmtId="171" formatCode="#,##0.00\ &quot;руб.&quot;;\-#,##0.00\ &quot;руб.&quot;"/>
    <numFmt numFmtId="172" formatCode="#,##0.00\ &quot;руб.&quot;;[Red]\-#,##0.00\ &quot;руб.&quot;"/>
    <numFmt numFmtId="173" formatCode="_-* #,##0\ &quot;руб.&quot;_-;\-* #,##0\ &quot;руб.&quot;_-;_-* &quot;-&quot;\ &quot;руб.&quot;_-;_-@_-"/>
    <numFmt numFmtId="174" formatCode="_-* #,##0\ _р_у_б_._-;\-* #,##0\ _р_у_б_._-;_-* &quot;-&quot;\ _р_у_б_._-;_-@_-"/>
    <numFmt numFmtId="175" formatCode="_-* #,##0.00\ &quot;руб.&quot;_-;\-* #,##0.00\ &quot;руб.&quot;_-;_-* &quot;-&quot;??\ &quot;руб.&quot;_-;_-@_-"/>
    <numFmt numFmtId="176" formatCode="_-* #,##0.00\ _р_у_б_._-;\-* #,##0.00\ _р_у_б_._-;_-* &quot;-&quot;??\ _р_у_б_._-;_-@_-"/>
    <numFmt numFmtId="177" formatCode="0.000000"/>
    <numFmt numFmtId="178" formatCode="0.00000"/>
    <numFmt numFmtId="179" formatCode="0.0000"/>
    <numFmt numFmtId="180" formatCode="#,##0.000"/>
    <numFmt numFmtId="181" formatCode="#,##0.0"/>
    <numFmt numFmtId="182" formatCode="#,##0.0000"/>
    <numFmt numFmtId="183" formatCode="#,##0.00000"/>
    <numFmt numFmtId="184" formatCode="0.00000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;[Red]#,##0"/>
    <numFmt numFmtId="194" formatCode="_-* #,##0.0_р_._-;\-* #,##0.0_р_._-;_-* &quot;-&quot;??_р_._-;_-@_-"/>
    <numFmt numFmtId="195" formatCode="_-* #,##0_р_._-;\-* #,##0_р_._-;_-* &quot;-&quot;??_р_._-;_-@_-"/>
    <numFmt numFmtId="196" formatCode="_-* #,##0.000_р_._-;\-* #,##0.000_р_._-;_-* &quot;-&quot;??_р_._-;_-@_-"/>
  </numFmts>
  <fonts count="30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b/>
      <sz val="18"/>
      <name val="Times New Roman"/>
      <family val="1"/>
    </font>
    <font>
      <sz val="17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49" fontId="25" fillId="0" borderId="11" xfId="0" applyNumberFormat="1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26" fillId="0" borderId="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3" fontId="6" fillId="0" borderId="13" xfId="0" applyNumberFormat="1" applyFont="1" applyBorder="1" applyAlignment="1">
      <alignment horizontal="center" vertical="center"/>
    </xf>
    <xf numFmtId="0" fontId="26" fillId="0" borderId="0" xfId="0" applyFont="1" applyAlignment="1">
      <alignment/>
    </xf>
    <xf numFmtId="49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3" fontId="6" fillId="24" borderId="11" xfId="0" applyNumberFormat="1" applyFont="1" applyFill="1" applyBorder="1" applyAlignment="1">
      <alignment horizontal="center" vertical="center"/>
    </xf>
    <xf numFmtId="3" fontId="6" fillId="24" borderId="11" xfId="0" applyNumberFormat="1" applyFont="1" applyFill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/>
    </xf>
    <xf numFmtId="3" fontId="26" fillId="24" borderId="11" xfId="0" applyNumberFormat="1" applyFont="1" applyFill="1" applyBorder="1" applyAlignment="1">
      <alignment horizontal="center" vertical="center"/>
    </xf>
    <xf numFmtId="3" fontId="26" fillId="24" borderId="11" xfId="0" applyNumberFormat="1" applyFont="1" applyFill="1" applyBorder="1" applyAlignment="1">
      <alignment horizontal="center" vertical="center"/>
    </xf>
    <xf numFmtId="49" fontId="26" fillId="0" borderId="15" xfId="0" applyNumberFormat="1" applyFont="1" applyBorder="1" applyAlignment="1">
      <alignment horizontal="center" vertical="center"/>
    </xf>
    <xf numFmtId="3" fontId="27" fillId="0" borderId="11" xfId="0" applyNumberFormat="1" applyFont="1" applyFill="1" applyBorder="1" applyAlignment="1">
      <alignment horizontal="center" vertical="center"/>
    </xf>
    <xf numFmtId="3" fontId="27" fillId="0" borderId="11" xfId="0" applyNumberFormat="1" applyFont="1" applyFill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3" fontId="26" fillId="0" borderId="11" xfId="0" applyNumberFormat="1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3" fontId="27" fillId="24" borderId="11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3" fontId="6" fillId="0" borderId="11" xfId="0" applyNumberFormat="1" applyFont="1" applyFill="1" applyBorder="1" applyAlignment="1">
      <alignment horizontal="center" vertical="center"/>
    </xf>
    <xf numFmtId="49" fontId="26" fillId="0" borderId="11" xfId="0" applyNumberFormat="1" applyFont="1" applyFill="1" applyBorder="1" applyAlignment="1">
      <alignment horizontal="center" vertical="center"/>
    </xf>
    <xf numFmtId="3" fontId="26" fillId="0" borderId="11" xfId="0" applyNumberFormat="1" applyFont="1" applyFill="1" applyBorder="1" applyAlignment="1">
      <alignment horizontal="center" vertical="center"/>
    </xf>
    <xf numFmtId="49" fontId="26" fillId="0" borderId="15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26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26" fillId="0" borderId="12" xfId="0" applyNumberFormat="1" applyFont="1" applyBorder="1" applyAlignment="1">
      <alignment horizontal="center" vertical="center"/>
    </xf>
    <xf numFmtId="3" fontId="27" fillId="0" borderId="12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right"/>
    </xf>
    <xf numFmtId="0" fontId="28" fillId="0" borderId="0" xfId="0" applyFont="1" applyFill="1" applyBorder="1" applyAlignment="1">
      <alignment horizontal="center" vertical="center" wrapText="1"/>
    </xf>
    <xf numFmtId="0" fontId="29" fillId="0" borderId="17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="75" zoomScaleSheetLayoutView="75" zoomScalePageLayoutView="0" workbookViewId="0" topLeftCell="A25">
      <selection activeCell="A30" sqref="A30:B30"/>
    </sheetView>
  </sheetViews>
  <sheetFormatPr defaultColWidth="9.00390625" defaultRowHeight="12.75"/>
  <cols>
    <col min="1" max="1" width="28.875" style="1" customWidth="1"/>
    <col min="2" max="2" width="64.00390625" style="1" customWidth="1"/>
    <col min="3" max="4" width="13.125" style="1" customWidth="1"/>
    <col min="5" max="5" width="12.75390625" style="1" customWidth="1"/>
    <col min="6" max="16384" width="9.125" style="1" customWidth="1"/>
  </cols>
  <sheetData>
    <row r="1" spans="2:5" ht="20.25">
      <c r="B1" s="13"/>
      <c r="C1" s="3"/>
      <c r="D1" s="3"/>
      <c r="E1" s="19" t="s">
        <v>51</v>
      </c>
    </row>
    <row r="2" spans="2:5" ht="20.25">
      <c r="B2" s="12"/>
      <c r="C2" s="3"/>
      <c r="D2" s="3"/>
      <c r="E2" s="20" t="s">
        <v>40</v>
      </c>
    </row>
    <row r="3" spans="2:5" ht="20.25">
      <c r="B3" s="11"/>
      <c r="C3" s="3"/>
      <c r="D3" s="3"/>
      <c r="E3" s="20" t="s">
        <v>52</v>
      </c>
    </row>
    <row r="4" spans="2:3" ht="45" customHeight="1">
      <c r="B4" s="9"/>
      <c r="C4" s="10"/>
    </row>
    <row r="5" spans="1:5" ht="53.25" customHeight="1">
      <c r="A5" s="56" t="s">
        <v>44</v>
      </c>
      <c r="B5" s="56"/>
      <c r="C5" s="56"/>
      <c r="D5" s="56"/>
      <c r="E5" s="56"/>
    </row>
    <row r="6" spans="1:5" ht="25.5" customHeight="1" thickBot="1">
      <c r="A6" s="14"/>
      <c r="B6" s="14"/>
      <c r="C6" s="14"/>
      <c r="D6" s="14"/>
      <c r="E6" s="21" t="s">
        <v>53</v>
      </c>
    </row>
    <row r="7" spans="1:5" ht="82.5" customHeight="1" thickBot="1">
      <c r="A7" s="7" t="s">
        <v>0</v>
      </c>
      <c r="B7" s="8" t="s">
        <v>39</v>
      </c>
      <c r="C7" s="8" t="s">
        <v>43</v>
      </c>
      <c r="D7" s="8" t="s">
        <v>41</v>
      </c>
      <c r="E7" s="8" t="s">
        <v>42</v>
      </c>
    </row>
    <row r="8" spans="1:5" s="25" customFormat="1" ht="34.5" customHeight="1">
      <c r="A8" s="22" t="s">
        <v>1</v>
      </c>
      <c r="B8" s="23" t="s">
        <v>28</v>
      </c>
      <c r="C8" s="24">
        <f>C9+C17+C26+C14</f>
        <v>917915</v>
      </c>
      <c r="D8" s="24">
        <f>D9+D17+D26</f>
        <v>0</v>
      </c>
      <c r="E8" s="24">
        <f>E9+E17+E26</f>
        <v>-190914</v>
      </c>
    </row>
    <row r="9" spans="1:5" s="25" customFormat="1" ht="37.5">
      <c r="A9" s="26" t="s">
        <v>2</v>
      </c>
      <c r="B9" s="27" t="s">
        <v>3</v>
      </c>
      <c r="C9" s="28">
        <f>C10-C12</f>
        <v>618234</v>
      </c>
      <c r="D9" s="29">
        <f>D10-D12</f>
        <v>-1810</v>
      </c>
      <c r="E9" s="29">
        <f>E10-E12</f>
        <v>-193328</v>
      </c>
    </row>
    <row r="10" spans="1:5" s="25" customFormat="1" ht="33">
      <c r="A10" s="30" t="s">
        <v>4</v>
      </c>
      <c r="B10" s="15" t="s">
        <v>5</v>
      </c>
      <c r="C10" s="31">
        <f>C11</f>
        <v>3500000</v>
      </c>
      <c r="D10" s="32">
        <f>D11</f>
        <v>3900000</v>
      </c>
      <c r="E10" s="32">
        <f>E11</f>
        <v>3800000</v>
      </c>
    </row>
    <row r="11" spans="1:5" s="25" customFormat="1" ht="33">
      <c r="A11" s="33" t="s">
        <v>29</v>
      </c>
      <c r="B11" s="15" t="s">
        <v>30</v>
      </c>
      <c r="C11" s="34">
        <v>3500000</v>
      </c>
      <c r="D11" s="35">
        <v>3900000</v>
      </c>
      <c r="E11" s="35">
        <v>3800000</v>
      </c>
    </row>
    <row r="12" spans="1:5" s="25" customFormat="1" ht="33">
      <c r="A12" s="36" t="s">
        <v>6</v>
      </c>
      <c r="B12" s="15" t="s">
        <v>7</v>
      </c>
      <c r="C12" s="31">
        <f>C13</f>
        <v>2881766</v>
      </c>
      <c r="D12" s="37">
        <f>D13</f>
        <v>3901810</v>
      </c>
      <c r="E12" s="37">
        <f>E13</f>
        <v>3993328</v>
      </c>
    </row>
    <row r="13" spans="1:5" s="25" customFormat="1" ht="33">
      <c r="A13" s="38" t="s">
        <v>31</v>
      </c>
      <c r="B13" s="15" t="s">
        <v>32</v>
      </c>
      <c r="C13" s="39">
        <v>2881766</v>
      </c>
      <c r="D13" s="35">
        <v>3901810</v>
      </c>
      <c r="E13" s="35">
        <v>3993328</v>
      </c>
    </row>
    <row r="14" spans="1:5" s="25" customFormat="1" ht="37.5">
      <c r="A14" s="40" t="s">
        <v>45</v>
      </c>
      <c r="B14" s="41" t="s">
        <v>46</v>
      </c>
      <c r="C14" s="42">
        <f>C15</f>
        <v>100000</v>
      </c>
      <c r="D14" s="35"/>
      <c r="E14" s="35"/>
    </row>
    <row r="15" spans="1:5" s="25" customFormat="1" ht="49.5">
      <c r="A15" s="43" t="s">
        <v>47</v>
      </c>
      <c r="B15" s="16" t="s">
        <v>48</v>
      </c>
      <c r="C15" s="44">
        <f>C16</f>
        <v>100000</v>
      </c>
      <c r="D15" s="35"/>
      <c r="E15" s="35"/>
    </row>
    <row r="16" spans="1:5" s="25" customFormat="1" ht="62.25" customHeight="1">
      <c r="A16" s="45" t="s">
        <v>49</v>
      </c>
      <c r="B16" s="16" t="s">
        <v>50</v>
      </c>
      <c r="C16" s="34">
        <v>100000</v>
      </c>
      <c r="D16" s="35"/>
      <c r="E16" s="35"/>
    </row>
    <row r="17" spans="1:5" s="25" customFormat="1" ht="37.5">
      <c r="A17" s="46" t="s">
        <v>8</v>
      </c>
      <c r="B17" s="47" t="s">
        <v>9</v>
      </c>
      <c r="C17" s="48">
        <f>C22-C18</f>
        <v>150147</v>
      </c>
      <c r="D17" s="49">
        <f>D22-D18</f>
        <v>0</v>
      </c>
      <c r="E17" s="49">
        <f>E22-E18</f>
        <v>0</v>
      </c>
    </row>
    <row r="18" spans="1:5" s="25" customFormat="1" ht="18.75">
      <c r="A18" s="30" t="s">
        <v>10</v>
      </c>
      <c r="B18" s="17" t="s">
        <v>11</v>
      </c>
      <c r="C18" s="44">
        <f>C19</f>
        <v>10653635</v>
      </c>
      <c r="D18" s="50">
        <f aca="true" t="shared" si="0" ref="D18:E20">D19</f>
        <v>10268841</v>
      </c>
      <c r="E18" s="50">
        <f t="shared" si="0"/>
        <v>10311139</v>
      </c>
    </row>
    <row r="19" spans="1:5" s="25" customFormat="1" ht="18.75">
      <c r="A19" s="30" t="s">
        <v>12</v>
      </c>
      <c r="B19" s="15" t="s">
        <v>13</v>
      </c>
      <c r="C19" s="44">
        <f>C20</f>
        <v>10653635</v>
      </c>
      <c r="D19" s="50">
        <f t="shared" si="0"/>
        <v>10268841</v>
      </c>
      <c r="E19" s="50">
        <f t="shared" si="0"/>
        <v>10311139</v>
      </c>
    </row>
    <row r="20" spans="1:5" s="25" customFormat="1" ht="18.75">
      <c r="A20" s="30" t="s">
        <v>14</v>
      </c>
      <c r="B20" s="16" t="s">
        <v>15</v>
      </c>
      <c r="C20" s="44">
        <f>C21</f>
        <v>10653635</v>
      </c>
      <c r="D20" s="50">
        <f t="shared" si="0"/>
        <v>10268841</v>
      </c>
      <c r="E20" s="50">
        <f t="shared" si="0"/>
        <v>10311139</v>
      </c>
    </row>
    <row r="21" spans="1:5" s="25" customFormat="1" ht="33">
      <c r="A21" s="30" t="s">
        <v>33</v>
      </c>
      <c r="B21" s="16" t="s">
        <v>34</v>
      </c>
      <c r="C21" s="34">
        <f>7004101+C11+C29+C16</f>
        <v>10653635</v>
      </c>
      <c r="D21" s="34">
        <f>6367031+D11+D29</f>
        <v>10268841</v>
      </c>
      <c r="E21" s="34">
        <f>6508725+E11+E29</f>
        <v>10311139</v>
      </c>
    </row>
    <row r="22" spans="1:5" s="25" customFormat="1" ht="24" customHeight="1">
      <c r="A22" s="30" t="s">
        <v>16</v>
      </c>
      <c r="B22" s="15" t="s">
        <v>17</v>
      </c>
      <c r="C22" s="44">
        <f>C23</f>
        <v>10803782</v>
      </c>
      <c r="D22" s="44">
        <f aca="true" t="shared" si="1" ref="D22:E24">D23</f>
        <v>10268841</v>
      </c>
      <c r="E22" s="44">
        <f t="shared" si="1"/>
        <v>10311139</v>
      </c>
    </row>
    <row r="23" spans="1:5" s="25" customFormat="1" ht="22.5" customHeight="1">
      <c r="A23" s="30" t="s">
        <v>18</v>
      </c>
      <c r="B23" s="15" t="s">
        <v>19</v>
      </c>
      <c r="C23" s="44">
        <f>C24</f>
        <v>10803782</v>
      </c>
      <c r="D23" s="44">
        <f t="shared" si="1"/>
        <v>10268841</v>
      </c>
      <c r="E23" s="44">
        <f t="shared" si="1"/>
        <v>10311139</v>
      </c>
    </row>
    <row r="24" spans="1:5" s="25" customFormat="1" ht="18.75">
      <c r="A24" s="30" t="s">
        <v>20</v>
      </c>
      <c r="B24" s="15" t="s">
        <v>21</v>
      </c>
      <c r="C24" s="44">
        <f>C25</f>
        <v>10803782</v>
      </c>
      <c r="D24" s="44">
        <f t="shared" si="1"/>
        <v>10268841</v>
      </c>
      <c r="E24" s="44">
        <f t="shared" si="1"/>
        <v>10311139</v>
      </c>
    </row>
    <row r="25" spans="1:5" s="25" customFormat="1" ht="33">
      <c r="A25" s="30" t="s">
        <v>35</v>
      </c>
      <c r="B25" s="15" t="s">
        <v>36</v>
      </c>
      <c r="C25" s="34">
        <f>7922016+C13</f>
        <v>10803782</v>
      </c>
      <c r="D25" s="34">
        <f>6367031+D13</f>
        <v>10268841</v>
      </c>
      <c r="E25" s="34">
        <f>6317811+E13</f>
        <v>10311139</v>
      </c>
    </row>
    <row r="26" spans="1:5" s="25" customFormat="1" ht="37.5">
      <c r="A26" s="51" t="s">
        <v>22</v>
      </c>
      <c r="B26" s="47" t="s">
        <v>23</v>
      </c>
      <c r="C26" s="42">
        <f>C27</f>
        <v>49534</v>
      </c>
      <c r="D26" s="42">
        <f aca="true" t="shared" si="2" ref="D26:E28">D27</f>
        <v>1810</v>
      </c>
      <c r="E26" s="42">
        <f t="shared" si="2"/>
        <v>2414</v>
      </c>
    </row>
    <row r="27" spans="1:5" s="25" customFormat="1" ht="56.25">
      <c r="A27" s="51" t="s">
        <v>24</v>
      </c>
      <c r="B27" s="47" t="s">
        <v>25</v>
      </c>
      <c r="C27" s="42">
        <f>C28</f>
        <v>49534</v>
      </c>
      <c r="D27" s="42">
        <f t="shared" si="2"/>
        <v>1810</v>
      </c>
      <c r="E27" s="42">
        <f t="shared" si="2"/>
        <v>2414</v>
      </c>
    </row>
    <row r="28" spans="1:5" s="25" customFormat="1" ht="49.5">
      <c r="A28" s="30" t="s">
        <v>26</v>
      </c>
      <c r="B28" s="15" t="s">
        <v>27</v>
      </c>
      <c r="C28" s="44">
        <f>C29</f>
        <v>49534</v>
      </c>
      <c r="D28" s="44">
        <f t="shared" si="2"/>
        <v>1810</v>
      </c>
      <c r="E28" s="44">
        <f t="shared" si="2"/>
        <v>2414</v>
      </c>
    </row>
    <row r="29" spans="1:5" s="25" customFormat="1" ht="33.75" thickBot="1">
      <c r="A29" s="52" t="s">
        <v>37</v>
      </c>
      <c r="B29" s="18" t="s">
        <v>38</v>
      </c>
      <c r="C29" s="53">
        <v>49534</v>
      </c>
      <c r="D29" s="53">
        <v>1810</v>
      </c>
      <c r="E29" s="53">
        <v>2414</v>
      </c>
    </row>
    <row r="30" spans="1:5" s="54" customFormat="1" ht="84.75" customHeight="1">
      <c r="A30" s="57" t="s">
        <v>54</v>
      </c>
      <c r="B30" s="57"/>
      <c r="E30" s="55" t="s">
        <v>55</v>
      </c>
    </row>
    <row r="31" spans="1:3" s="3" customFormat="1" ht="20.25">
      <c r="A31" s="2"/>
      <c r="B31" s="2"/>
      <c r="C31" s="2"/>
    </row>
    <row r="32" spans="1:3" ht="20.25">
      <c r="A32" s="2"/>
      <c r="B32" s="2"/>
      <c r="C32" s="4"/>
    </row>
    <row r="34" spans="1:2" ht="13.5">
      <c r="A34" s="5"/>
      <c r="B34" s="6"/>
    </row>
  </sheetData>
  <sheetProtection/>
  <mergeCells count="2">
    <mergeCell ref="A5:E5"/>
    <mergeCell ref="A30:B30"/>
  </mergeCells>
  <printOptions horizontalCentered="1"/>
  <pageMargins left="0.6299212598425197" right="0.2755905511811024" top="0.2755905511811024" bottom="0.2755905511811024" header="0" footer="0"/>
  <pageSetup horizontalDpi="300" verticalDpi="300" orientation="portrait" paperSize="9" scale="70" r:id="rId1"/>
  <rowBreaks count="1" manualBreakCount="1">
    <brk id="3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 Марина Геннадьевна</dc:creator>
  <cp:keywords/>
  <dc:description/>
  <cp:lastModifiedBy>осянкина</cp:lastModifiedBy>
  <cp:lastPrinted>2010-12-03T06:20:49Z</cp:lastPrinted>
  <dcterms:created xsi:type="dcterms:W3CDTF">2003-11-11T11:33:03Z</dcterms:created>
  <dcterms:modified xsi:type="dcterms:W3CDTF">2010-12-03T06:20:55Z</dcterms:modified>
  <cp:category/>
  <cp:version/>
  <cp:contentType/>
  <cp:contentStatus/>
</cp:coreProperties>
</file>