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'Лист1'!$A$1:$M$32</definedName>
  </definedNames>
  <calcPr fullCalcOnLoad="1"/>
</workbook>
</file>

<file path=xl/sharedStrings.xml><?xml version="1.0" encoding="utf-8"?>
<sst xmlns="http://schemas.openxmlformats.org/spreadsheetml/2006/main" count="35" uniqueCount="31">
  <si>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</si>
  <si>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</si>
  <si>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Долгосрочная целевая программа «Дети городского округа Тольятти на 2010-2020 годы»</t>
  </si>
  <si>
    <t>Долгосрочная программа «Поддержка и развитие малого и среднего предпринимательства городского округа Тольятти на 2010-2015гг.»</t>
  </si>
  <si>
    <t>Долгосрочная целевая программа «Об энергосбережении и о повышении энергетической эффективности в городском округе Тольятти на 2010-2014 гг.»</t>
  </si>
  <si>
    <t>№ п/п</t>
  </si>
  <si>
    <t>Наименование программы</t>
  </si>
  <si>
    <t>ИТОГО:</t>
  </si>
  <si>
    <t>Перечень долгосрочных целевых программ, подлежащих финансированию из бюджета городского округа Тольятти, на 2011 год и плановый период 2012 и 2013 годов</t>
  </si>
  <si>
    <t>Долгосрочная целевая программа «Развитие физической культуры и спорта на территории городского округа Тольятти на 2011-2020 годы»</t>
  </si>
  <si>
    <t>Долгосрочная целевая программа профилактики правонарушений на территории городского округа Тольятти на 2009-2012 годы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</si>
  <si>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</si>
  <si>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2011 год</t>
  </si>
  <si>
    <t>2012 год</t>
  </si>
  <si>
    <t>2013 год</t>
  </si>
  <si>
    <t>Долгосрочная целевая программа «Модернизация муниципальных учреждений здравоохранения городского округа Тольятти на 2011-2013гг.»</t>
  </si>
  <si>
    <t>16.03.</t>
  </si>
  <si>
    <t xml:space="preserve">   А.И.Зверев</t>
  </si>
  <si>
    <t>Долгосрочная целевая программа «Противодействие коррупции в городском округе Тольятти на 2010-2012 годы»</t>
  </si>
  <si>
    <t>Долгосрочная целевая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</si>
  <si>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Долгосрочная целевая программа «Развитие туризма на территории городского округа Тольятти на 2011-2013гг.»</t>
  </si>
  <si>
    <t xml:space="preserve">                                                                                                    Приложение №7 </t>
  </si>
  <si>
    <t xml:space="preserve">                                                                                                    Приложение №12 </t>
  </si>
  <si>
    <t xml:space="preserve">                                                                                                   к решению Думы </t>
  </si>
  <si>
    <t xml:space="preserve">                                                                                  20.04.2011  №_______</t>
  </si>
  <si>
    <t xml:space="preserve">                                                                                                   к  решению Думы </t>
  </si>
  <si>
    <t>Сумма (тыс.руб.)</t>
  </si>
  <si>
    <t>Долгосрочная целевая программа «Поэтапный переход на отпуск коммунальных ресурсов потребителям в соответствии с показаниями коллективных (общедомовых) приборов учёта в многоквартирных домах городского округа Тольятти на 2009-2015 годы»</t>
  </si>
  <si>
    <t>Председатель Думы 
городского округа</t>
  </si>
  <si>
    <t>Долгосрочная целевая программа «Культура Тольятти в современных условиях (2011-2018гг.)»</t>
  </si>
  <si>
    <t xml:space="preserve">                                                                                          от 15.12.2010  №425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</si>
</sst>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4" fillId="0" borderId="15" xfId="0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16" fontId="2" fillId="0" borderId="13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21" xfId="0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left" wrapText="1"/>
    </xf>
    <xf numFmtId="3" fontId="4" fillId="0" borderId="19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2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3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75" zoomScaleSheetLayoutView="75" zoomScalePageLayoutView="0" workbookViewId="0" topLeftCell="A10">
      <selection activeCell="A8" sqref="A8:M8"/>
    </sheetView>
  </sheetViews>
  <sheetFormatPr defaultColWidth="9.00390625" defaultRowHeight="12.75"/>
  <cols>
    <col min="1" max="1" width="8.375" style="0" customWidth="1"/>
    <col min="2" max="2" width="65.875" style="0" customWidth="1"/>
    <col min="3" max="3" width="13.625" style="0" hidden="1" customWidth="1"/>
    <col min="4" max="5" width="13.125" style="0" hidden="1" customWidth="1"/>
    <col min="6" max="6" width="13.375" style="0" customWidth="1"/>
    <col min="7" max="7" width="15.875" style="0" hidden="1" customWidth="1"/>
    <col min="8" max="9" width="14.25390625" style="0" hidden="1" customWidth="1"/>
    <col min="10" max="10" width="13.375" style="0" customWidth="1"/>
    <col min="11" max="11" width="13.625" style="0" hidden="1" customWidth="1"/>
    <col min="12" max="12" width="11.25390625" style="0" hidden="1" customWidth="1"/>
    <col min="13" max="13" width="13.375" style="0" customWidth="1"/>
  </cols>
  <sheetData>
    <row r="1" spans="1:13" ht="20.2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0.25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0.25">
      <c r="A3" s="37" t="s">
        <v>24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2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  <c r="M4" s="39"/>
    </row>
    <row r="5" spans="1:13" ht="20.25">
      <c r="A5" s="37" t="s">
        <v>22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20.25">
      <c r="A6" s="37" t="s">
        <v>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20.25">
      <c r="A7" s="37" t="s">
        <v>30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08.75" customHeight="1" thickBot="1">
      <c r="A8" s="29" t="s">
        <v>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32.25" customHeight="1" thickBot="1">
      <c r="A9" s="30" t="s">
        <v>5</v>
      </c>
      <c r="B9" s="35" t="s">
        <v>6</v>
      </c>
      <c r="C9" s="32" t="s">
        <v>26</v>
      </c>
      <c r="D9" s="33"/>
      <c r="E9" s="33"/>
      <c r="F9" s="33"/>
      <c r="G9" s="33"/>
      <c r="H9" s="33"/>
      <c r="I9" s="33"/>
      <c r="J9" s="33"/>
      <c r="K9" s="33"/>
      <c r="L9" s="33"/>
      <c r="M9" s="34"/>
    </row>
    <row r="10" spans="1:13" ht="48" customHeight="1" thickBot="1">
      <c r="A10" s="31"/>
      <c r="B10" s="36"/>
      <c r="C10" s="5" t="s">
        <v>12</v>
      </c>
      <c r="D10" s="5" t="s">
        <v>16</v>
      </c>
      <c r="E10" s="20">
        <v>40653</v>
      </c>
      <c r="F10" s="5" t="s">
        <v>12</v>
      </c>
      <c r="G10" s="5" t="s">
        <v>13</v>
      </c>
      <c r="H10" s="5" t="s">
        <v>16</v>
      </c>
      <c r="I10" s="20">
        <v>40653</v>
      </c>
      <c r="J10" s="5" t="s">
        <v>13</v>
      </c>
      <c r="K10" s="5" t="s">
        <v>14</v>
      </c>
      <c r="L10" s="20">
        <v>40653</v>
      </c>
      <c r="M10" s="5" t="s">
        <v>14</v>
      </c>
    </row>
    <row r="11" spans="1:13" ht="139.5">
      <c r="A11" s="14">
        <v>1</v>
      </c>
      <c r="B11" s="16" t="s">
        <v>0</v>
      </c>
      <c r="C11" s="6">
        <v>73830</v>
      </c>
      <c r="D11" s="6">
        <v>-600</v>
      </c>
      <c r="E11" s="6"/>
      <c r="F11" s="6">
        <f>C11+D11+E11</f>
        <v>73230</v>
      </c>
      <c r="G11" s="6"/>
      <c r="H11" s="6"/>
      <c r="I11" s="6"/>
      <c r="J11" s="6"/>
      <c r="K11" s="22"/>
      <c r="L11" s="6"/>
      <c r="M11" s="6"/>
    </row>
    <row r="12" spans="1:13" ht="96.75" customHeight="1">
      <c r="A12" s="11">
        <v>2</v>
      </c>
      <c r="B12" s="2" t="s">
        <v>1</v>
      </c>
      <c r="C12" s="7">
        <v>16864</v>
      </c>
      <c r="D12" s="7"/>
      <c r="E12" s="6">
        <f>-16864+50000</f>
        <v>33136</v>
      </c>
      <c r="F12" s="6">
        <f>C12+D12+E12</f>
        <v>50000</v>
      </c>
      <c r="G12" s="7"/>
      <c r="H12" s="7"/>
      <c r="I12" s="6">
        <v>50000</v>
      </c>
      <c r="J12" s="6">
        <f aca="true" t="shared" si="0" ref="J12:J29">I12+H12+G12</f>
        <v>50000</v>
      </c>
      <c r="K12" s="23"/>
      <c r="L12" s="6"/>
      <c r="M12" s="6"/>
    </row>
    <row r="13" spans="1:13" ht="74.25" customHeight="1">
      <c r="A13" s="11">
        <v>2</v>
      </c>
      <c r="B13" s="2" t="s">
        <v>2</v>
      </c>
      <c r="C13" s="7">
        <v>58403</v>
      </c>
      <c r="D13" s="7">
        <f>-40230+39083</f>
        <v>-1147</v>
      </c>
      <c r="E13" s="6">
        <f>2060+183-27</f>
        <v>2216</v>
      </c>
      <c r="F13" s="6">
        <f aca="true" t="shared" si="1" ref="F13:F29">C13+D13+E13</f>
        <v>59472</v>
      </c>
      <c r="G13" s="7">
        <v>23544</v>
      </c>
      <c r="H13" s="7"/>
      <c r="I13" s="6"/>
      <c r="J13" s="6">
        <f t="shared" si="0"/>
        <v>23544</v>
      </c>
      <c r="K13" s="23">
        <v>18353</v>
      </c>
      <c r="L13" s="6"/>
      <c r="M13" s="6">
        <f aca="true" t="shared" si="2" ref="M13:M29">K13+L13</f>
        <v>18353</v>
      </c>
    </row>
    <row r="14" spans="1:13" ht="96.75" customHeight="1">
      <c r="A14" s="11">
        <v>3</v>
      </c>
      <c r="B14" s="2" t="s">
        <v>3</v>
      </c>
      <c r="C14" s="7">
        <v>14784</v>
      </c>
      <c r="D14" s="7">
        <f>6382+38+672+3</f>
        <v>7095</v>
      </c>
      <c r="E14" s="6"/>
      <c r="F14" s="6">
        <f t="shared" si="1"/>
        <v>21879</v>
      </c>
      <c r="G14" s="7"/>
      <c r="H14" s="7"/>
      <c r="I14" s="6"/>
      <c r="J14" s="6"/>
      <c r="K14" s="23"/>
      <c r="L14" s="6"/>
      <c r="M14" s="6"/>
    </row>
    <row r="15" spans="1:13" ht="23.25" hidden="1">
      <c r="A15" s="11"/>
      <c r="B15" s="3"/>
      <c r="C15" s="7"/>
      <c r="D15" s="7"/>
      <c r="E15" s="6"/>
      <c r="F15" s="6">
        <f t="shared" si="1"/>
        <v>0</v>
      </c>
      <c r="G15" s="7"/>
      <c r="H15" s="7"/>
      <c r="I15" s="6"/>
      <c r="J15" s="6">
        <f t="shared" si="0"/>
        <v>0</v>
      </c>
      <c r="K15" s="23"/>
      <c r="L15" s="6"/>
      <c r="M15" s="6">
        <f t="shared" si="2"/>
        <v>0</v>
      </c>
    </row>
    <row r="16" spans="1:13" ht="23.25" hidden="1">
      <c r="A16" s="11"/>
      <c r="B16" s="2"/>
      <c r="C16" s="7"/>
      <c r="D16" s="7"/>
      <c r="E16" s="6"/>
      <c r="F16" s="6">
        <f t="shared" si="1"/>
        <v>0</v>
      </c>
      <c r="G16" s="7"/>
      <c r="H16" s="7"/>
      <c r="I16" s="6"/>
      <c r="J16" s="6">
        <f t="shared" si="0"/>
        <v>0</v>
      </c>
      <c r="K16" s="23"/>
      <c r="L16" s="6"/>
      <c r="M16" s="6">
        <f t="shared" si="2"/>
        <v>0</v>
      </c>
    </row>
    <row r="17" spans="1:13" ht="23.25" hidden="1">
      <c r="A17" s="11"/>
      <c r="B17" s="2"/>
      <c r="C17" s="7"/>
      <c r="D17" s="7"/>
      <c r="E17" s="6"/>
      <c r="F17" s="6">
        <f t="shared" si="1"/>
        <v>0</v>
      </c>
      <c r="G17" s="7"/>
      <c r="H17" s="7"/>
      <c r="I17" s="6"/>
      <c r="J17" s="6">
        <f t="shared" si="0"/>
        <v>0</v>
      </c>
      <c r="K17" s="23"/>
      <c r="L17" s="6"/>
      <c r="M17" s="6">
        <f t="shared" si="2"/>
        <v>0</v>
      </c>
    </row>
    <row r="18" spans="1:13" ht="23.25" hidden="1">
      <c r="A18" s="11"/>
      <c r="B18" s="2"/>
      <c r="C18" s="7"/>
      <c r="D18" s="7"/>
      <c r="E18" s="6"/>
      <c r="F18" s="6">
        <f t="shared" si="1"/>
        <v>0</v>
      </c>
      <c r="G18" s="7"/>
      <c r="H18" s="7"/>
      <c r="I18" s="6"/>
      <c r="J18" s="6">
        <f t="shared" si="0"/>
        <v>0</v>
      </c>
      <c r="K18" s="23"/>
      <c r="L18" s="6"/>
      <c r="M18" s="6">
        <f t="shared" si="2"/>
        <v>0</v>
      </c>
    </row>
    <row r="19" spans="1:13" ht="166.5" customHeight="1">
      <c r="A19" s="11">
        <v>4</v>
      </c>
      <c r="B19" s="3" t="s">
        <v>27</v>
      </c>
      <c r="C19" s="10">
        <f>2632+12552</f>
        <v>15184</v>
      </c>
      <c r="D19" s="10"/>
      <c r="E19" s="18"/>
      <c r="F19" s="6">
        <f t="shared" si="1"/>
        <v>15184</v>
      </c>
      <c r="G19" s="7"/>
      <c r="H19" s="7"/>
      <c r="I19" s="6"/>
      <c r="J19" s="6"/>
      <c r="K19" s="23"/>
      <c r="L19" s="6"/>
      <c r="M19" s="6"/>
    </row>
    <row r="20" spans="1:13" ht="23.25" hidden="1">
      <c r="A20" s="11"/>
      <c r="B20" s="2"/>
      <c r="C20" s="7"/>
      <c r="D20" s="7"/>
      <c r="E20" s="6"/>
      <c r="F20" s="6">
        <f t="shared" si="1"/>
        <v>0</v>
      </c>
      <c r="G20" s="7"/>
      <c r="H20" s="7"/>
      <c r="I20" s="6"/>
      <c r="J20" s="6">
        <f t="shared" si="0"/>
        <v>0</v>
      </c>
      <c r="K20" s="23"/>
      <c r="L20" s="6"/>
      <c r="M20" s="6">
        <f t="shared" si="2"/>
        <v>0</v>
      </c>
    </row>
    <row r="21" spans="1:13" ht="116.25">
      <c r="A21" s="11">
        <v>5</v>
      </c>
      <c r="B21" s="17" t="s">
        <v>4</v>
      </c>
      <c r="C21" s="7">
        <v>101</v>
      </c>
      <c r="D21" s="7"/>
      <c r="E21" s="6">
        <v>108592</v>
      </c>
      <c r="F21" s="6">
        <f t="shared" si="1"/>
        <v>108693</v>
      </c>
      <c r="G21" s="7"/>
      <c r="H21" s="7"/>
      <c r="I21" s="6"/>
      <c r="J21" s="6"/>
      <c r="K21" s="23"/>
      <c r="L21" s="6"/>
      <c r="M21" s="6"/>
    </row>
    <row r="22" spans="1:13" ht="23.25" hidden="1">
      <c r="A22" s="11"/>
      <c r="B22" s="2"/>
      <c r="C22" s="7"/>
      <c r="D22" s="7"/>
      <c r="E22" s="6"/>
      <c r="F22" s="6">
        <f t="shared" si="1"/>
        <v>0</v>
      </c>
      <c r="G22" s="7"/>
      <c r="H22" s="7"/>
      <c r="I22" s="6"/>
      <c r="J22" s="6">
        <f t="shared" si="0"/>
        <v>0</v>
      </c>
      <c r="K22" s="23"/>
      <c r="L22" s="6"/>
      <c r="M22" s="6">
        <f t="shared" si="2"/>
        <v>0</v>
      </c>
    </row>
    <row r="23" spans="1:13" ht="99.75" customHeight="1">
      <c r="A23" s="11">
        <v>6</v>
      </c>
      <c r="B23" s="2" t="s">
        <v>9</v>
      </c>
      <c r="C23" s="7">
        <v>11750</v>
      </c>
      <c r="D23" s="7">
        <v>4451</v>
      </c>
      <c r="E23" s="6">
        <v>17364</v>
      </c>
      <c r="F23" s="6">
        <f t="shared" si="1"/>
        <v>33565</v>
      </c>
      <c r="G23" s="7">
        <v>0</v>
      </c>
      <c r="H23" s="7"/>
      <c r="I23" s="6"/>
      <c r="J23" s="6"/>
      <c r="K23" s="23">
        <v>12415</v>
      </c>
      <c r="L23" s="6"/>
      <c r="M23" s="6">
        <f t="shared" si="2"/>
        <v>12415</v>
      </c>
    </row>
    <row r="24" spans="1:13" ht="168" customHeight="1">
      <c r="A24" s="12">
        <v>7</v>
      </c>
      <c r="B24" s="17" t="s">
        <v>19</v>
      </c>
      <c r="C24" s="10">
        <v>3000</v>
      </c>
      <c r="D24" s="10"/>
      <c r="E24" s="18"/>
      <c r="F24" s="6">
        <f t="shared" si="1"/>
        <v>3000</v>
      </c>
      <c r="G24" s="9"/>
      <c r="H24" s="9"/>
      <c r="I24" s="21"/>
      <c r="J24" s="6"/>
      <c r="K24" s="24"/>
      <c r="L24" s="6"/>
      <c r="M24" s="6"/>
    </row>
    <row r="25" spans="1:13" ht="96" customHeight="1">
      <c r="A25" s="13">
        <v>8</v>
      </c>
      <c r="B25" s="2" t="s">
        <v>10</v>
      </c>
      <c r="C25" s="10">
        <v>6115</v>
      </c>
      <c r="D25" s="10"/>
      <c r="E25" s="18"/>
      <c r="F25" s="6">
        <f t="shared" si="1"/>
        <v>6115</v>
      </c>
      <c r="G25" s="10"/>
      <c r="H25" s="10"/>
      <c r="I25" s="18"/>
      <c r="J25" s="6"/>
      <c r="K25" s="25"/>
      <c r="L25" s="6"/>
      <c r="M25" s="6"/>
    </row>
    <row r="26" spans="1:13" ht="68.25" customHeight="1">
      <c r="A26" s="13">
        <v>9</v>
      </c>
      <c r="B26" s="2" t="s">
        <v>18</v>
      </c>
      <c r="C26" s="10">
        <v>450</v>
      </c>
      <c r="D26" s="10"/>
      <c r="E26" s="18"/>
      <c r="F26" s="6">
        <f t="shared" si="1"/>
        <v>450</v>
      </c>
      <c r="G26" s="10"/>
      <c r="H26" s="10"/>
      <c r="I26" s="18"/>
      <c r="J26" s="6"/>
      <c r="K26" s="25"/>
      <c r="L26" s="6"/>
      <c r="M26" s="6"/>
    </row>
    <row r="27" spans="1:13" ht="157.5" customHeight="1">
      <c r="A27" s="13">
        <v>10</v>
      </c>
      <c r="B27" s="17" t="s">
        <v>11</v>
      </c>
      <c r="C27" s="10">
        <v>435</v>
      </c>
      <c r="D27" s="10"/>
      <c r="E27" s="18"/>
      <c r="F27" s="6">
        <f t="shared" si="1"/>
        <v>435</v>
      </c>
      <c r="G27" s="10"/>
      <c r="H27" s="10"/>
      <c r="I27" s="18"/>
      <c r="J27" s="6"/>
      <c r="K27" s="25"/>
      <c r="L27" s="6"/>
      <c r="M27" s="6"/>
    </row>
    <row r="28" spans="1:13" ht="93">
      <c r="A28" s="13">
        <v>11</v>
      </c>
      <c r="B28" s="2" t="s">
        <v>15</v>
      </c>
      <c r="C28" s="15"/>
      <c r="D28" s="15">
        <f>2541+12500+10715+1000+2058+1410</f>
        <v>30224</v>
      </c>
      <c r="E28" s="19"/>
      <c r="F28" s="6">
        <f t="shared" si="1"/>
        <v>30224</v>
      </c>
      <c r="G28" s="15"/>
      <c r="H28" s="15">
        <v>2799</v>
      </c>
      <c r="I28" s="19"/>
      <c r="J28" s="6">
        <f t="shared" si="0"/>
        <v>2799</v>
      </c>
      <c r="K28" s="26"/>
      <c r="L28" s="6"/>
      <c r="M28" s="6"/>
    </row>
    <row r="29" spans="1:13" ht="69.75">
      <c r="A29" s="13">
        <v>12</v>
      </c>
      <c r="B29" s="27" t="s">
        <v>29</v>
      </c>
      <c r="C29" s="15"/>
      <c r="D29" s="15"/>
      <c r="E29" s="19">
        <f>6038+787+2169</f>
        <v>8994</v>
      </c>
      <c r="F29" s="6">
        <f t="shared" si="1"/>
        <v>8994</v>
      </c>
      <c r="G29" s="15"/>
      <c r="H29" s="15"/>
      <c r="I29" s="19">
        <f>711+6370</f>
        <v>7081</v>
      </c>
      <c r="J29" s="6">
        <f t="shared" si="0"/>
        <v>7081</v>
      </c>
      <c r="K29" s="26"/>
      <c r="L29" s="6">
        <f>2182+5500</f>
        <v>7682</v>
      </c>
      <c r="M29" s="6">
        <f t="shared" si="2"/>
        <v>7682</v>
      </c>
    </row>
    <row r="30" spans="1:13" ht="85.5" customHeight="1">
      <c r="A30" s="13">
        <v>13</v>
      </c>
      <c r="B30" s="27" t="s">
        <v>20</v>
      </c>
      <c r="C30" s="15"/>
      <c r="D30" s="15"/>
      <c r="E30" s="19"/>
      <c r="F30" s="28">
        <v>400</v>
      </c>
      <c r="G30" s="15"/>
      <c r="H30" s="15"/>
      <c r="I30" s="19"/>
      <c r="J30" s="28"/>
      <c r="K30" s="26"/>
      <c r="L30" s="28"/>
      <c r="M30" s="28"/>
    </row>
    <row r="31" spans="1:13" ht="43.5" customHeight="1" thickBot="1">
      <c r="A31" s="1"/>
      <c r="B31" s="4" t="s">
        <v>7</v>
      </c>
      <c r="C31" s="8">
        <f>SUM(C11:C28)</f>
        <v>200916</v>
      </c>
      <c r="D31" s="8">
        <f>SUM(D11:D28)</f>
        <v>40023</v>
      </c>
      <c r="E31" s="8">
        <f>SUM(E11:E28)</f>
        <v>161308</v>
      </c>
      <c r="F31" s="8">
        <f>SUM(F11:F30)</f>
        <v>411641</v>
      </c>
      <c r="G31" s="8">
        <f aca="true" t="shared" si="3" ref="G31:M31">SUM(G11:G29)</f>
        <v>23544</v>
      </c>
      <c r="H31" s="8">
        <f t="shared" si="3"/>
        <v>2799</v>
      </c>
      <c r="I31" s="8">
        <f t="shared" si="3"/>
        <v>57081</v>
      </c>
      <c r="J31" s="8">
        <f t="shared" si="3"/>
        <v>83424</v>
      </c>
      <c r="K31" s="8">
        <f t="shared" si="3"/>
        <v>30768</v>
      </c>
      <c r="L31" s="8">
        <f t="shared" si="3"/>
        <v>7682</v>
      </c>
      <c r="M31" s="8">
        <f t="shared" si="3"/>
        <v>38450</v>
      </c>
    </row>
    <row r="32" spans="1:13" s="42" customFormat="1" ht="88.5" customHeight="1">
      <c r="A32" s="40" t="s">
        <v>28</v>
      </c>
      <c r="B32" s="41"/>
      <c r="F32" s="43" t="s">
        <v>17</v>
      </c>
      <c r="G32" s="43"/>
      <c r="H32" s="43"/>
      <c r="I32" s="43"/>
      <c r="J32" s="43"/>
      <c r="K32" s="43"/>
      <c r="L32" s="43"/>
      <c r="M32" s="43"/>
    </row>
  </sheetData>
  <sheetProtection/>
  <mergeCells count="12">
    <mergeCell ref="A1:M1"/>
    <mergeCell ref="A2:M2"/>
    <mergeCell ref="A3:M3"/>
    <mergeCell ref="B9:B10"/>
    <mergeCell ref="A5:M5"/>
    <mergeCell ref="A6:M6"/>
    <mergeCell ref="A7:M7"/>
    <mergeCell ref="A8:M8"/>
    <mergeCell ref="A32:B32"/>
    <mergeCell ref="F32:M32"/>
    <mergeCell ref="A9:A10"/>
    <mergeCell ref="C9:M9"/>
  </mergeCells>
  <printOptions/>
  <pageMargins left="0.7874015748031497" right="0.2362204724409449" top="0.75" bottom="0.3937007874015748" header="0.15748031496062992" footer="0.15748031496062992"/>
  <pageSetup horizontalDpi="600" verticalDpi="600" orientation="portrait" paperSize="9" scale="73" r:id="rId1"/>
  <rowBreaks count="1" manualBreakCount="1">
    <brk id="2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Тананыкина</dc:creator>
  <cp:keywords/>
  <dc:description/>
  <cp:lastModifiedBy>осянкина</cp:lastModifiedBy>
  <cp:lastPrinted>2011-04-20T12:14:07Z</cp:lastPrinted>
  <dcterms:created xsi:type="dcterms:W3CDTF">2010-10-13T16:10:53Z</dcterms:created>
  <dcterms:modified xsi:type="dcterms:W3CDTF">2011-04-20T12:17:57Z</dcterms:modified>
  <cp:category/>
  <cp:version/>
  <cp:contentType/>
  <cp:contentStatus/>
</cp:coreProperties>
</file>